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115" activeTab="0"/>
  </bookViews>
  <sheets>
    <sheet name="高森町給与公表" sheetId="1" r:id="rId1"/>
  </sheets>
  <definedNames>
    <definedName name="_xlnm.Print_Area" localSheetId="0">'高森町給与公表'!$A$1:$AG$316</definedName>
  </definedNames>
  <calcPr calcMode="manual" fullCalcOnLoad="1"/>
</workbook>
</file>

<file path=xl/sharedStrings.xml><?xml version="1.0" encoding="utf-8"?>
<sst xmlns="http://schemas.openxmlformats.org/spreadsheetml/2006/main" count="568" uniqueCount="363">
  <si>
    <t>（類似団体の人口1万人あたり職員数 145.84人）</t>
  </si>
  <si>
    <t>　　　　Ａ</t>
  </si>
  <si>
    <t>　　　　Ｂ</t>
  </si>
  <si>
    <t>Ａ-Ｂ</t>
  </si>
  <si>
    <t>－　　％</t>
  </si>
  <si>
    <t>（　－　％）</t>
  </si>
  <si>
    <t>均給与月額である。</t>
  </si>
  <si>
    <t>　　　　Ａ</t>
  </si>
  <si>
    <t>　　　　Ｂ</t>
  </si>
  <si>
    <t>Ａ-Ｂ</t>
  </si>
  <si>
    <t>手当及び勤勉手当の年間支給月数である。</t>
  </si>
  <si>
    <t>Ａ/Ｂ</t>
  </si>
  <si>
    <t>（Ａ）</t>
  </si>
  <si>
    <t>（Ｂ）</t>
  </si>
  <si>
    <t>－</t>
  </si>
  <si>
    <t>－</t>
  </si>
  <si>
    <t>－</t>
  </si>
  <si>
    <t>Ｃ/Ｄ</t>
  </si>
  <si>
    <t>－</t>
  </si>
  <si>
    <t>－</t>
  </si>
  <si>
    <t>－</t>
  </si>
  <si>
    <t>－</t>
  </si>
  <si>
    <t>－</t>
  </si>
  <si>
    <t>－</t>
  </si>
  <si>
    <t>　－</t>
  </si>
  <si>
    <t>％</t>
  </si>
  <si>
    <t>　－</t>
  </si>
  <si>
    <t>％</t>
  </si>
  <si>
    <t>％</t>
  </si>
  <si>
    <t>－</t>
  </si>
  <si>
    <t>○自家用車等利用の場合：距離に応じ2,000円から24,500円</t>
  </si>
  <si>
    <t>20～23</t>
  </si>
  <si>
    <t>24～27</t>
  </si>
  <si>
    <t>28～31</t>
  </si>
  <si>
    <t>32～35</t>
  </si>
  <si>
    <t>36～39</t>
  </si>
  <si>
    <t>40～43</t>
  </si>
  <si>
    <t>44～47</t>
  </si>
  <si>
    <t>48～51</t>
  </si>
  <si>
    <t>52～5</t>
  </si>
  <si>
    <t>56～59</t>
  </si>
  <si>
    <t>～</t>
  </si>
  <si>
    <t>一人当たり　　　給与費B/A</t>
  </si>
  <si>
    <t>歳出額</t>
  </si>
  <si>
    <t>人件費</t>
  </si>
  <si>
    <t>人件費率</t>
  </si>
  <si>
    <t>（２）職員給与費の状況（普通会計決算）</t>
  </si>
  <si>
    <t xml:space="preserve">Ａ </t>
  </si>
  <si>
    <t xml:space="preserve">Ｂ </t>
  </si>
  <si>
    <t xml:space="preserve">Ｂ/Ａ </t>
  </si>
  <si>
    <t>給与費</t>
  </si>
  <si>
    <t>職員手当</t>
  </si>
  <si>
    <t>期末・勤勉手当</t>
  </si>
  <si>
    <t xml:space="preserve">計 　Ｂ </t>
  </si>
  <si>
    <t>高森町の給与・定員管理等について</t>
  </si>
  <si>
    <t>（１）人件費の状況（普通会計決算）</t>
  </si>
  <si>
    <t>区分</t>
  </si>
  <si>
    <t>区　分</t>
  </si>
  <si>
    <t>高森町</t>
  </si>
  <si>
    <t>類似団体平均</t>
  </si>
  <si>
    <t>全国町村平均</t>
  </si>
  <si>
    <t>住民基本台帳人口</t>
  </si>
  <si>
    <t>実質収支</t>
  </si>
  <si>
    <t>職員数</t>
  </si>
  <si>
    <t>①月例給</t>
  </si>
  <si>
    <t>人事委員会の勧告</t>
  </si>
  <si>
    <t>給与改定率</t>
  </si>
  <si>
    <t>（参考）</t>
  </si>
  <si>
    <t>民間給与</t>
  </si>
  <si>
    <t>公務員給与</t>
  </si>
  <si>
    <t>較差</t>
  </si>
  <si>
    <t>勧告</t>
  </si>
  <si>
    <t>国の改定率</t>
  </si>
  <si>
    <t>（改定率）</t>
  </si>
  <si>
    <t>②特別給</t>
  </si>
  <si>
    <t>平均年齢</t>
  </si>
  <si>
    <t>熊本県</t>
  </si>
  <si>
    <t>国</t>
  </si>
  <si>
    <t>類似団体</t>
  </si>
  <si>
    <t>うち給食調理員</t>
  </si>
  <si>
    <t>うち自動車運転手</t>
  </si>
  <si>
    <t>一般行政職</t>
  </si>
  <si>
    <t>大学卒</t>
  </si>
  <si>
    <t>高校卒</t>
  </si>
  <si>
    <t>技能労務職</t>
  </si>
  <si>
    <t>中学卒</t>
  </si>
  <si>
    <t>医療職</t>
  </si>
  <si>
    <t>短大卒</t>
  </si>
  <si>
    <t>区　分</t>
  </si>
  <si>
    <t>計</t>
  </si>
  <si>
    <t>構成比</t>
  </si>
  <si>
    <t>参考</t>
  </si>
  <si>
    <t>期末手当</t>
  </si>
  <si>
    <t>自己都合</t>
  </si>
  <si>
    <t>勧奨・定年</t>
  </si>
  <si>
    <t>勤続２０年</t>
  </si>
  <si>
    <t>勤続２５年</t>
  </si>
  <si>
    <t>勤続３５年</t>
  </si>
  <si>
    <t>最高限度額</t>
  </si>
  <si>
    <t>支給対象地域</t>
  </si>
  <si>
    <t>支給率</t>
  </si>
  <si>
    <t>支給対象職員数</t>
  </si>
  <si>
    <t>国の制度（支給率）</t>
  </si>
  <si>
    <t>手当の種類（手当数）</t>
  </si>
  <si>
    <t>手当の名称</t>
  </si>
  <si>
    <t>主な支給対象職員</t>
  </si>
  <si>
    <t>主な支給対象業務</t>
  </si>
  <si>
    <t>手当名</t>
  </si>
  <si>
    <t>内容及び支給単価</t>
  </si>
  <si>
    <t>扶養手当</t>
  </si>
  <si>
    <t>同じ</t>
  </si>
  <si>
    <t>住居手当</t>
  </si>
  <si>
    <t>通勤手当</t>
  </si>
  <si>
    <t>管理職手当</t>
  </si>
  <si>
    <t>異なる</t>
  </si>
  <si>
    <t>役職及び支給額（率）</t>
  </si>
  <si>
    <t>宿日直手当</t>
  </si>
  <si>
    <t>給料</t>
  </si>
  <si>
    <t>副町長</t>
  </si>
  <si>
    <t>報酬</t>
  </si>
  <si>
    <t>副議長</t>
  </si>
  <si>
    <t>退職手当</t>
  </si>
  <si>
    <t>（算定方式）</t>
  </si>
  <si>
    <t>（支給時期）</t>
  </si>
  <si>
    <t>主な増減理由</t>
  </si>
  <si>
    <t>普通会計部門</t>
  </si>
  <si>
    <t>一般行政部門</t>
  </si>
  <si>
    <t>民生</t>
  </si>
  <si>
    <t>衛生</t>
  </si>
  <si>
    <t>業務見直しによる職員増</t>
  </si>
  <si>
    <t>農林水産</t>
  </si>
  <si>
    <t>商工</t>
  </si>
  <si>
    <t>土木</t>
  </si>
  <si>
    <t>教育部門</t>
  </si>
  <si>
    <t>水道</t>
  </si>
  <si>
    <t>その他</t>
  </si>
  <si>
    <t>5年前の構成比</t>
  </si>
  <si>
    <t>５年前の職員数</t>
  </si>
  <si>
    <t>20歳未満</t>
  </si>
  <si>
    <t>60歳以上</t>
  </si>
  <si>
    <t>一般行政</t>
  </si>
  <si>
    <t>教育</t>
  </si>
  <si>
    <t>（注）</t>
  </si>
  <si>
    <t>　職員手当には退職手当を含まない。</t>
  </si>
  <si>
    <t>（３）特記事項</t>
  </si>
  <si>
    <t>特になし</t>
  </si>
  <si>
    <t>　類似団体平均とは、人口規模、産業構造が類似している団体のラスパイレス指数を単準平均したものである。</t>
  </si>
  <si>
    <t>　ラスパイレス指数とは、国家公務員の給与水準を１００とした場合の地方公務員の給与水準を示す指数である。</t>
  </si>
  <si>
    <t>（５）給与改定の状況</t>
  </si>
  <si>
    <t>－　　円</t>
  </si>
  <si>
    <t>「民間給与」、「公務員給与」は、人事委員会勧告において公民の４月分の給与額をラスパイレス比較した平</t>
  </si>
  <si>
    <t>民間の支給割合</t>
  </si>
  <si>
    <t>公務員の支給月数</t>
  </si>
  <si>
    <t>（改定月数）</t>
  </si>
  <si>
    <t>国の年間　　　　　　支給月数</t>
  </si>
  <si>
    <t>年間支　　　　　　　給月数</t>
  </si>
  <si>
    <t>－　　月</t>
  </si>
  <si>
    <t>「民間の支給割合」は民間事業所で支払われた賞与等の特別給の年間支給割合、「公務員の支給月数」は期末</t>
  </si>
  <si>
    <t>１．統括</t>
  </si>
  <si>
    <t>①一般行政職</t>
  </si>
  <si>
    <t>平均給料月額</t>
  </si>
  <si>
    <t>平均給与月額</t>
  </si>
  <si>
    <t>（国ベース）</t>
  </si>
  <si>
    <t>高森町</t>
  </si>
  <si>
    <t>②技能労務職</t>
  </si>
  <si>
    <t>対応する民間の類似職種</t>
  </si>
  <si>
    <t>公務員</t>
  </si>
  <si>
    <t>民間</t>
  </si>
  <si>
    <t>年収ベース（試算値）の比較</t>
  </si>
  <si>
    <t>民間（Ｄ）</t>
  </si>
  <si>
    <t>公務員（Ｃ）</t>
  </si>
  <si>
    <t>※技能労務職の職種と民間の職種等の比較にあたり、年齢、業務内容、雇用形態等の点において完全に一致しているものではない。</t>
  </si>
  <si>
    <t>※年間ベースの「公務員（Ｃ）」及び「民間（Ｄ）］のデータは、それぞれ平均給与月額を12倍したものに、公務員においては前年度に支給された期末・</t>
  </si>
  <si>
    <t>③医療職</t>
  </si>
  <si>
    <t>経験年数10年</t>
  </si>
  <si>
    <t>経験年数15年</t>
  </si>
  <si>
    <t>経験年数20年</t>
  </si>
  <si>
    <t>標準的な職務内容</t>
  </si>
  <si>
    <t>1級</t>
  </si>
  <si>
    <t>2級</t>
  </si>
  <si>
    <t>3級</t>
  </si>
  <si>
    <t>4級</t>
  </si>
  <si>
    <t>5級</t>
  </si>
  <si>
    <t>6級</t>
  </si>
  <si>
    <t>高森町の給与条例に基づく給料表の級区分による職員数である。</t>
  </si>
  <si>
    <t>標準的な職務内容とは、それぞれの級に該当する代表的な職務である。</t>
  </si>
  <si>
    <t>7級</t>
  </si>
  <si>
    <t>8級</t>
  </si>
  <si>
    <t>1年前の構成比</t>
  </si>
  <si>
    <t>主事及び保育士の職務</t>
  </si>
  <si>
    <t>主査及び保育士の職務</t>
  </si>
  <si>
    <t>係長及び主任保育士の職務　　　　　　　　　高度の知識、経験を必要とする主査及び保育士の職務</t>
  </si>
  <si>
    <t>課長補佐の職務　　　　　　　　　　　　　　　高度の知識、経験を必要とする係長の職務　　　相当困難な業務を処理する主査の職務　　　　　保育園長代理の職務</t>
  </si>
  <si>
    <t>課長の職務</t>
  </si>
  <si>
    <t>総務課長の職務</t>
  </si>
  <si>
    <t>（２）昇給への勤務成績の反映状況</t>
  </si>
  <si>
    <t>（１）期末手当・勤勉手当</t>
  </si>
  <si>
    <t>－</t>
  </si>
  <si>
    <t>期末手当　　　勤勉手当</t>
  </si>
  <si>
    <t>（加算措置の状況）</t>
  </si>
  <si>
    <t>職制上の段階、職務の級等による加算措置</t>
  </si>
  <si>
    <t>◆3級…5%　◆4･5級…10%　◆6級…15%</t>
  </si>
  <si>
    <t>◆役職加算　5～20%　◆管理職加算　15～25%</t>
  </si>
  <si>
    <t>◆役職加算　5～20%　◆管理職加算　10～25%</t>
  </si>
  <si>
    <t>（　）内は、再任用職員に係る支給割合である。</t>
  </si>
  <si>
    <t>【参考】勤勉手当への勤務成績の反映状況（一般行政職）</t>
  </si>
  <si>
    <t>（支給率）</t>
  </si>
  <si>
    <t>その他加算措置</t>
  </si>
  <si>
    <t>定年前早期退職：2%～20%加算</t>
  </si>
  <si>
    <t>（退職時特昇　　　　　　　－　　　　　　　）</t>
  </si>
  <si>
    <t>1人当たり平均支給額</t>
  </si>
  <si>
    <t>（３）地域手当</t>
  </si>
  <si>
    <t>支給実績（平成21年度決算）</t>
  </si>
  <si>
    <t>支給職員1人当たり平均支給年額（平成20年度決算）</t>
  </si>
  <si>
    <t>人</t>
  </si>
  <si>
    <t>千円</t>
  </si>
  <si>
    <t>円</t>
  </si>
  <si>
    <t>支給実績（平成20年度決算）</t>
  </si>
  <si>
    <t>職員1人当たり平均支給年額（平成20年度決算）</t>
  </si>
  <si>
    <t>左記職員に対する支給単価</t>
  </si>
  <si>
    <t>（５）時間外勤務手当</t>
  </si>
  <si>
    <t>国の制度との異同</t>
  </si>
  <si>
    <t>国の制度と　　　　　異なる内容</t>
  </si>
  <si>
    <t>休日勤務手当</t>
  </si>
  <si>
    <t>給料</t>
  </si>
  <si>
    <t>給料月額等</t>
  </si>
  <si>
    <t>（参考）類似団体における最高/最低額</t>
  </si>
  <si>
    <t>811,000円　/　　　321,000円</t>
  </si>
  <si>
    <t>673,000円　/　　　363,000円</t>
  </si>
  <si>
    <t>364,000円　/　　　220,000円</t>
  </si>
  <si>
    <t>285,000円　/　　　162,900円</t>
  </si>
  <si>
    <t>263,000円　/　　　135,800円</t>
  </si>
  <si>
    <t>議　　員</t>
  </si>
  <si>
    <t>議　　長</t>
  </si>
  <si>
    <t>町　　長</t>
  </si>
  <si>
    <t>726,300円×在職年数×500/100</t>
  </si>
  <si>
    <t>545,900円×在職年収×290/100</t>
  </si>
  <si>
    <t>（1期の手当額）</t>
  </si>
  <si>
    <t>退職又は任期満了</t>
  </si>
  <si>
    <t>給料及び報酬の（　）内は、減額措置を行う前の金額である。</t>
  </si>
  <si>
    <t>退職手当の「1期の手当額」は、4月1日現在の給料月額及び支給率に基づき、1期（4年=48月）勤めた場合</t>
  </si>
  <si>
    <t>における退職手当の見込額である。</t>
  </si>
  <si>
    <t>（１）部門別職員数の状況と主な増減理由</t>
  </si>
  <si>
    <t>議会</t>
  </si>
  <si>
    <t>総務</t>
  </si>
  <si>
    <t>税務</t>
  </si>
  <si>
    <t>小計</t>
  </si>
  <si>
    <t>公業計営等部企会門</t>
  </si>
  <si>
    <t>合計</t>
  </si>
  <si>
    <t>部　門</t>
  </si>
  <si>
    <t>平成21年</t>
  </si>
  <si>
    <t>対前年　　　　増減数</t>
  </si>
  <si>
    <t>職員数は、一般職に属する職員数である。</t>
  </si>
  <si>
    <t>〔　〕内は、条例定数の合計である。</t>
  </si>
  <si>
    <t>20歳</t>
  </si>
  <si>
    <t>未満</t>
  </si>
  <si>
    <t>23歳</t>
  </si>
  <si>
    <t>24歳</t>
  </si>
  <si>
    <t>27歳</t>
  </si>
  <si>
    <t>28歳</t>
  </si>
  <si>
    <t>31歳</t>
  </si>
  <si>
    <t>32歳</t>
  </si>
  <si>
    <t>35歳</t>
  </si>
  <si>
    <t>36歳</t>
  </si>
  <si>
    <t>39歳</t>
  </si>
  <si>
    <t>40歳</t>
  </si>
  <si>
    <t>43歳</t>
  </si>
  <si>
    <t>44歳</t>
  </si>
  <si>
    <t>47歳</t>
  </si>
  <si>
    <t>48歳</t>
  </si>
  <si>
    <t>51歳</t>
  </si>
  <si>
    <t>52歳</t>
  </si>
  <si>
    <t>55歳</t>
  </si>
  <si>
    <t>56歳</t>
  </si>
  <si>
    <t>59歳</t>
  </si>
  <si>
    <t>60歳</t>
  </si>
  <si>
    <t>以上</t>
  </si>
  <si>
    <t>　勤勉手当、民間においては前年に支給された年間賞与の額を加えた試算値である。</t>
  </si>
  <si>
    <t>○各課(局)長　給料月額の6/100　　　　　○課長補佐　　給料月額の2/100</t>
  </si>
  <si>
    <t>○1回の勤務につき、4,200円　　　　　　　※5時間未満の場合⇒2,100円</t>
  </si>
  <si>
    <t>○祝日等に勤務した職員に通常の時間単価に135/100を乗じた額</t>
  </si>
  <si>
    <t>○交通機関利用：月額55,000円を限度に支給</t>
  </si>
  <si>
    <t>○借家の場合：27,000円を限度に支給（家賃12,000円以下は支給しない）</t>
  </si>
  <si>
    <t>備　　考</t>
  </si>
  <si>
    <t>－</t>
  </si>
  <si>
    <t>調理士</t>
  </si>
  <si>
    <t>本町においては、現在、人事評価制度について検討段階にあるため、昇給への勤務成績の反映はしていない状況である。今後において十分な検討を重ね特別給や昇給への反映を行っていけるよう努める。</t>
  </si>
  <si>
    <t>３の（２）と同じ</t>
  </si>
  <si>
    <t>※人事委員会を設置していないため記載なし。</t>
  </si>
  <si>
    <t>※高森町には本手当はありません。</t>
  </si>
  <si>
    <t>※高森町には本手当はありません。</t>
  </si>
  <si>
    <t>「平均給与月額」とは、給料月額と毎月支払われる扶養手当、地域手当、住居手当、時間外勤務手当などのすべての諸手当の額を合計</t>
  </si>
  <si>
    <t>したものであり、地方公務員給与実態調査において明らかにされているものである。</t>
  </si>
  <si>
    <t>また、「平均給与月額（国ベース）」は、国家公務員の平均給与月額には時間外勤務手当、特殊勤務手当等の手当が含まれていないこ</t>
  </si>
  <si>
    <t>とから、比較のため国家公務員と同じベースで再計算したものである。</t>
  </si>
  <si>
    <t>※個人情報が特定される可能性があるものについては公表しない</t>
  </si>
  <si>
    <t>　（2人以下の項目）</t>
  </si>
  <si>
    <t>＊</t>
  </si>
  <si>
    <t>退職手当の1人あたり平均支給額は、平成20年度に退職した職員に支給された平均額である。</t>
  </si>
  <si>
    <t>○配偶者：13,000円　　　　　　　　　　　○扶養親族：6,500円　　　　　　　　　　　　　（配偶者なし扶養1人のみ11,000円・特定扶養は5,000円を加算）</t>
  </si>
  <si>
    <t>１級</t>
  </si>
  <si>
    <t>２級</t>
  </si>
  <si>
    <t>３級</t>
  </si>
  <si>
    <t>４級</t>
  </si>
  <si>
    <t>５級</t>
  </si>
  <si>
    <t>６級</t>
  </si>
  <si>
    <t>１号給の給料月額</t>
  </si>
  <si>
    <t>最高号給の給料月額</t>
  </si>
  <si>
    <t>（単位：円）</t>
  </si>
  <si>
    <t>（注）給料月額は、給与抑制措置を行う前のものである。</t>
  </si>
  <si>
    <t>３．職員の平均給与月額、初任給等の状況</t>
  </si>
  <si>
    <t>４．一般行政職の級別職員数等の状況</t>
  </si>
  <si>
    <t>５．職員手当の状況</t>
  </si>
  <si>
    <t>７．職員数の状況</t>
  </si>
  <si>
    <t>（３）職員数の推移</t>
  </si>
  <si>
    <t xml:space="preserve"> 部門別</t>
  </si>
  <si>
    <t xml:space="preserve">年　度 </t>
  </si>
  <si>
    <t>過去５年間　　　　　　　の増減数（率）</t>
  </si>
  <si>
    <t>消防</t>
  </si>
  <si>
    <t>普通会計計</t>
  </si>
  <si>
    <t>公営企業等会計計</t>
  </si>
  <si>
    <t>総合計</t>
  </si>
  <si>
    <t>（単位：人・％）</t>
  </si>
  <si>
    <t>（注）１</t>
  </si>
  <si>
    <t>各年における定員管理調査において報告した部門別職員数。</t>
  </si>
  <si>
    <t>合併した団体にあっては、合併前の年については合併前の旧団体の合計職員数。</t>
  </si>
  <si>
    <r>
      <t>（注）</t>
    </r>
    <r>
      <rPr>
        <sz val="9"/>
        <rFont val="RFナウ-MM"/>
        <family val="1"/>
      </rPr>
      <t>２</t>
    </r>
  </si>
  <si>
    <t>(参考)20年度平均一人当たり給与費</t>
  </si>
  <si>
    <t>（４）ラスパイレス指数の状況（平成22年4月1日現在）</t>
  </si>
  <si>
    <t>(H17)</t>
  </si>
  <si>
    <t>(H22)</t>
  </si>
  <si>
    <t>２．一般行政職給料表の状況（平成２２年４月１日現在）</t>
  </si>
  <si>
    <t>（１）職員の平均年齢、平均給料月額及び平均給与月額の状況（平成22年4月1日現在）</t>
  </si>
  <si>
    <t>「平均給料月額」とは、平成22年4月1日現在における各職種ごとの職員の基本給の平均である。</t>
  </si>
  <si>
    <t>（３）職員の経験年数別・学歴別平均給料月額の状況（平成22年4月1日現在）</t>
  </si>
  <si>
    <t>（２）職員の初任給の状況（平成22年4月1日現在）</t>
  </si>
  <si>
    <t>平成22年の構成比</t>
  </si>
  <si>
    <t>1人当たり平均支給額（平成21年度）</t>
  </si>
  <si>
    <t>（平成21年度支給割合）</t>
  </si>
  <si>
    <t>2.75月分　　　1.40月分</t>
  </si>
  <si>
    <t>(1.50)月分　　(0.700月分）</t>
  </si>
  <si>
    <t>－</t>
  </si>
  <si>
    <t>（平成22年4月1日現在）</t>
  </si>
  <si>
    <t>（４）特殊勤務手当（平成22年4月1日現在）</t>
  </si>
  <si>
    <t>支給実績（平成21年度決算）</t>
  </si>
  <si>
    <t>職員1人当たり平均支給年額（平成21年度決算）</t>
  </si>
  <si>
    <t>職員全体に占める手当支給職員の割合（平成21年度）</t>
  </si>
  <si>
    <t>（６）その他の手当（平成22年度4月1日現在）</t>
  </si>
  <si>
    <t>６．特別職の報酬等の状況（平成22年4月1日現在）</t>
  </si>
  <si>
    <t>　　　　　　2.75　　　　　月分　</t>
  </si>
  <si>
    <t>　　　　　　2.75　　　　　月分</t>
  </si>
  <si>
    <t>平成22年</t>
  </si>
  <si>
    <t>（１）一般行政職の級別職員数の状況（平成22年4月1日現在）</t>
  </si>
  <si>
    <t>（２）退職手当（平成22年4月1日現在）</t>
  </si>
  <si>
    <t>（２）年齢別職員構成の状況（平成22年4月1日現在）</t>
  </si>
  <si>
    <r>
      <t>支給実績　　　　　　　　</t>
    </r>
    <r>
      <rPr>
        <sz val="7"/>
        <rFont val="RFナウ-MM"/>
        <family val="1"/>
      </rPr>
      <t>（平成21年度決算）</t>
    </r>
  </si>
  <si>
    <r>
      <t>支給職員1人当たり　平 均 支 給 年 額　　　　　</t>
    </r>
    <r>
      <rPr>
        <sz val="7"/>
        <rFont val="RFナウ-MM"/>
        <family val="1"/>
      </rPr>
      <t>（平成21年度実績）</t>
    </r>
  </si>
  <si>
    <t xml:space="preserve">◆一般行政職 25,705千円　◆技能労務職　－ </t>
  </si>
  <si>
    <t>（類似団体の人口1万人あたり職員数 118.88人）</t>
  </si>
  <si>
    <t>　（平成21年度支給割合）</t>
  </si>
  <si>
    <t>　職員数は、平成21年4月1日現在の人数である。</t>
  </si>
  <si>
    <t>※民間データは、賃金構造基本統計調査において公表されているデータを使用している。（平成19～21年の3カ年平均）</t>
  </si>
  <si>
    <t xml:space="preserve">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</si>
</sst>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千&quot;&quot;円&quot;"/>
    <numFmt numFmtId="178" formatCode="0.0%"/>
    <numFmt numFmtId="179" formatCode="#,##0&quot;円&quot;"/>
    <numFmt numFmtId="180" formatCode="0.00&quot;月&quot;&quot;分&quot;"/>
    <numFmt numFmtId="181" formatCode="#,##0;&quot;△ &quot;#,##0"/>
    <numFmt numFmtId="182" formatCode="0.0000&quot;月&quot;&quot;分&quot;"/>
    <numFmt numFmtId="183" formatCode="#,##0.00&quot;月&quot;&quot;分&quot;"/>
    <numFmt numFmtId="184" formatCode="\(#,##0.00\)&quot;月&quot;&quot;分&quot;"/>
    <numFmt numFmtId="185" formatCode="#,##0&quot;月&quot;&quot;分&quot;"/>
    <numFmt numFmtId="186" formatCode="#,##0&quot;名&quot;;&quot;△ &quot;#,##0&quot;名&quot;"/>
    <numFmt numFmtId="187" formatCode="&quot;[&quot;#,##0&quot;名&quot;&quot;]&quot;;&quot;[&quot;&quot;△&quot;#,##0&quot;名&quot;&quot;]&quot;"/>
    <numFmt numFmtId="188" formatCode="0.00_ "/>
    <numFmt numFmtId="189" formatCode="[$-411]ggge&quot;年&quot;m&quot;月&quot;d&quot;日&quot;;@"/>
    <numFmt numFmtId="190" formatCode="#,##0.0&quot;歳&quot;"/>
    <numFmt numFmtId="191" formatCode="\(#,##0.000\)&quot;月&quot;&quot;分&quot;"/>
    <numFmt numFmtId="192" formatCode="#,##0.00&quot;千&quot;&quot;円&quot;"/>
    <numFmt numFmtId="193" formatCode="#,##0&quot;年&quot;&quot;度&quot;"/>
    <numFmt numFmtId="194" formatCode="\(0.00%\)"/>
    <numFmt numFmtId="195" formatCode="\(#,##0&quot;円&quot;\)"/>
    <numFmt numFmtId="196" formatCode="#,##0_);[Red]\(#,##0\)"/>
    <numFmt numFmtId="197" formatCode="#,##0.00%"/>
    <numFmt numFmtId="198" formatCode="\(#,##0.00%\)"/>
    <numFmt numFmtId="199" formatCode="#,##0.00&quot;月&quot;"/>
    <numFmt numFmtId="200" formatCode="&quot;人&quot;&quot;口&quot;\1&quot;〇&quot;&quot;〇&quot;&quot;〇&quot;&quot;人&quot;&quot;当&quot;&quot;た&quot;&quot;り&quot;&quot;職&quot;&quot;員&quot;&quot;数&quot;\ #,##0.00&quot;人&quot;"/>
    <numFmt numFmtId="201" formatCode="\(&quot;類&quot;&quot;似&quot;&quot;団&quot;&quot;体&quot;&quot;の&quot;&quot;人&quot;&quot;口&quot;\1&quot;〇&quot;&quot;〇&quot;&quot;〇&quot;&quot;人&quot;&quot;当&quot;&quot;た&quot;&quot;り&quot;&quot;職&quot;&quot;員&quot;&quot;数&quot;\ #,##0.00&quot;人&quot;\)"/>
    <numFmt numFmtId="202" formatCode="#,##0&quot;円&quot;&quot;×&quot;&quot;百&quot;&quot;分&quot;&quot;の&quot;&quot;五&quot;&quot;百&quot;&quot;×&quot;&quot;在&quot;&quot;職&quot;&quot;年&quot;&quot;数&quot;"/>
    <numFmt numFmtId="203" formatCode="#,##0&quot;円&quot;&quot;×&quot;&quot;百&quot;&quot;分&quot;&quot;の&quot;&quot;二&quot;&quot;百&quot;&quot;九&quot;&quot;十&quot;&quot;×&quot;&quot;在&quot;&quot;職&quot;&quot;年&quot;&quot;数&quot;"/>
    <numFmt numFmtId="204" formatCode="#,##0&quot;人&quot;;&quot;△ &quot;#,##0&quot;人&quot;"/>
    <numFmt numFmtId="205" formatCode="0&quot;年度&quot;"/>
    <numFmt numFmtId="206" formatCode="\(0&quot;年&quot;&quot;度&quot;&quot;末&quot;\)"/>
    <numFmt numFmtId="207" formatCode="0&quot;年&quot;&quot;度&quot;&quot;の&quot;&quot;人&quot;&quot;件&quot;&quot;費&quot;&quot;率&quot;"/>
    <numFmt numFmtId="208" formatCode="0&quot;人&quot;"/>
    <numFmt numFmtId="209" formatCode="0&quot;千&quot;&quot;円&quot;"/>
    <numFmt numFmtId="210" formatCode="0&quot;年&quot;&quot;度&quot;"/>
    <numFmt numFmtId="211" formatCode="0.0&quot;歳&quot;"/>
    <numFmt numFmtId="212" formatCode="0.00&quot;千円&quot;"/>
    <numFmt numFmtId="213" formatCode="0&quot;名&quot;"/>
    <numFmt numFmtId="214" formatCode="0&quot;名&quot;;&quot;△ &quot;0&quot;名&quot;"/>
    <numFmt numFmtId="215" formatCode="&quot;〔&quot;0&quot;名&quot;&quot;〕&quot;"/>
    <numFmt numFmtId="216" formatCode="&quot;〈&quot;&quot;参&quot;&quot;考&quot;&quot;〉&quot;\ &quot;人&quot;&quot;口&quot;\1000&quot;人&quot;&quot;あ&quot;&quot;た&quot;&quot;り&quot;&quot;職&quot;&quot;員&quot;&quot;数&quot;\ 0.00&quot;人&quot;"/>
    <numFmt numFmtId="217" formatCode="&quot;〈&quot;&quot;参&quot;&quot;考&quot;&quot;〉&quot;\ &quot;人&quot;&quot;口&quot;\1000&quot;人&quot;&quot;あ&quot;&quot;た&quot;&quot;り&quot;&quot;職&quot;&quot;員&quot;&quot;数&quot;\ 00.00&quot;人&quot;"/>
    <numFmt numFmtId="218" formatCode="0&quot;年&quot;"/>
    <numFmt numFmtId="219" formatCode="#,##0&quot;円　&quot;"/>
    <numFmt numFmtId="220" formatCode="\(0.%\)"/>
    <numFmt numFmtId="221" formatCode="&quot;平&quot;&quot;成&quot;0&quot;年&quot;"/>
    <numFmt numFmtId="222" formatCode="&quot;〈&quot;&quot;参&quot;&quot;考&quot;&quot;〉&quot;\1&quot;万&quot;&quot;人&quot;&quot;当&quot;&quot;た&quot;&quot;り&quot;&quot;職&quot;&quot;員&quot;&quot;数&quot;\ 0&quot;人&quot;"/>
    <numFmt numFmtId="223" formatCode="&quot;〈&quot;&quot;参&quot;&quot;考&quot;&quot;〉&quot;\1&quot;万&quot;&quot;人&quot;&quot;当&quot;&quot;た&quot;&quot;り&quot;&quot;職&quot;&quot;員&quot;&quot;数&quot;\ 0.00&quot;人&quot;"/>
    <numFmt numFmtId="224" formatCode="&quot;〈&quot;&quot;参&quot;&quot;考&quot;&quot;〉&quot;&quot;人&quot;&quot;口&quot;\1&quot;万&quot;&quot;人&quot;&quot;当&quot;&quot;た&quot;&quot;り&quot;&quot;職&quot;&quot;員&quot;&quot;数&quot;\ 0.00&quot;人&quot;"/>
    <numFmt numFmtId="225" formatCode="#,##0&quot;千円&quot;"/>
  </numFmts>
  <fonts count="23">
    <font>
      <sz val="11"/>
      <name val="ＭＳ Ｐゴシック"/>
      <family val="3"/>
    </font>
    <font>
      <sz val="11"/>
      <name val="RFナウ-MM"/>
      <family val="1"/>
    </font>
    <font>
      <sz val="6"/>
      <name val="ＭＳ Ｐゴシック"/>
      <family val="3"/>
    </font>
    <font>
      <sz val="6"/>
      <name val="RFナウ-MM"/>
      <family val="1"/>
    </font>
    <font>
      <sz val="9"/>
      <name val="RFナウ-MM"/>
      <family val="1"/>
    </font>
    <font>
      <sz val="8"/>
      <name val="RFナウ-MM"/>
      <family val="1"/>
    </font>
    <font>
      <sz val="12"/>
      <name val="RFナウ-MM"/>
      <family val="1"/>
    </font>
    <font>
      <sz val="11"/>
      <name val="FG丸ｺﾞｼｯｸ体Ca-L"/>
      <family val="3"/>
    </font>
    <font>
      <sz val="8.75"/>
      <name val="ＭＳ Ｐゴシック"/>
      <family val="3"/>
    </font>
    <font>
      <sz val="9.25"/>
      <name val="ＭＳ Ｐゴシック"/>
      <family val="3"/>
    </font>
    <font>
      <b/>
      <u val="single"/>
      <sz val="9"/>
      <name val="RFナウ-MM"/>
      <family val="1"/>
    </font>
    <font>
      <sz val="7"/>
      <name val="RFナウ-MM"/>
      <family val="1"/>
    </font>
    <font>
      <sz val="9"/>
      <name val="ＭＳ Ｐゴシック"/>
      <family val="3"/>
    </font>
    <font>
      <sz val="12"/>
      <name val="ＭＳ Ｐゴシック"/>
      <family val="3"/>
    </font>
    <font>
      <b/>
      <sz val="9"/>
      <name val="RFナウ-MM"/>
      <family val="1"/>
    </font>
    <font>
      <sz val="8"/>
      <name val="ＭＳ Ｐゴシック"/>
      <family val="3"/>
    </font>
    <font>
      <b/>
      <sz val="8"/>
      <name val="ＭＳ Ｐゴシック"/>
      <family val="3"/>
    </font>
    <font>
      <sz val="9"/>
      <color indexed="9"/>
      <name val="RFナウ-MM"/>
      <family val="1"/>
    </font>
    <font>
      <sz val="9"/>
      <color indexed="12"/>
      <name val="RFナウ-MM"/>
      <family val="1"/>
    </font>
    <font>
      <sz val="8"/>
      <color indexed="12"/>
      <name val="RFナウ-MM"/>
      <family val="1"/>
    </font>
    <font>
      <sz val="11"/>
      <color indexed="12"/>
      <name val="FG丸ｺﾞｼｯｸ体Ca-L"/>
      <family val="3"/>
    </font>
    <font>
      <sz val="11"/>
      <color indexed="12"/>
      <name val="ＭＳ Ｐゴシック"/>
      <family val="3"/>
    </font>
    <font>
      <sz val="7"/>
      <color indexed="12"/>
      <name val="RFナウ-MM"/>
      <family val="1"/>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24">
    <xf numFmtId="0" fontId="0" fillId="0" borderId="0" xfId="0" applyAlignment="1">
      <alignment vertical="center"/>
    </xf>
    <xf numFmtId="0" fontId="1" fillId="0" borderId="1" xfId="20" applyFont="1" applyBorder="1" applyAlignment="1">
      <alignment horizontal="center" vertical="center" shrinkToFit="1"/>
      <protection/>
    </xf>
    <xf numFmtId="0" fontId="1" fillId="0" borderId="2" xfId="20" applyFont="1" applyBorder="1" applyAlignment="1">
      <alignment horizontal="center" vertical="center" shrinkToFit="1"/>
      <protection/>
    </xf>
    <xf numFmtId="0" fontId="1" fillId="0" borderId="0" xfId="20" applyFont="1" applyBorder="1" applyAlignment="1">
      <alignment horizontal="center" vertical="center" shrinkToFit="1"/>
      <protection/>
    </xf>
    <xf numFmtId="10" fontId="1" fillId="0" borderId="2" xfId="20" applyNumberFormat="1" applyFont="1" applyBorder="1" applyAlignment="1">
      <alignment horizontal="right" vertical="center" shrinkToFit="1"/>
      <protection/>
    </xf>
    <xf numFmtId="10" fontId="1" fillId="0" borderId="1" xfId="20" applyNumberFormat="1" applyFont="1" applyBorder="1" applyAlignment="1">
      <alignment horizontal="right" vertical="center" shrinkToFit="1"/>
      <protection/>
    </xf>
    <xf numFmtId="0" fontId="1" fillId="0" borderId="2" xfId="20" applyFont="1" applyBorder="1" applyAlignment="1">
      <alignment horizontal="right" vertical="center" shrinkToFit="1"/>
      <protection/>
    </xf>
    <xf numFmtId="0" fontId="1" fillId="0" borderId="1" xfId="20" applyFont="1" applyBorder="1" applyAlignment="1">
      <alignment horizontal="right" vertical="center" shrinkToFit="1"/>
      <protection/>
    </xf>
    <xf numFmtId="0" fontId="4" fillId="0" borderId="0" xfId="0" applyFont="1" applyAlignment="1">
      <alignment vertical="center"/>
    </xf>
    <xf numFmtId="0" fontId="4" fillId="2" borderId="0" xfId="0" applyFont="1" applyFill="1" applyAlignment="1">
      <alignment vertical="center"/>
    </xf>
    <xf numFmtId="0" fontId="7" fillId="0" borderId="0" xfId="0" applyFont="1" applyAlignment="1">
      <alignment vertical="center" shrinkToFit="1"/>
    </xf>
    <xf numFmtId="0" fontId="5" fillId="2" borderId="0" xfId="0" applyFont="1" applyFill="1" applyAlignment="1">
      <alignment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10" fillId="2" borderId="0" xfId="0" applyFont="1" applyFill="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vertical="center" shrinkToFit="1"/>
    </xf>
    <xf numFmtId="0" fontId="4" fillId="2" borderId="0" xfId="0" applyFont="1" applyFill="1" applyAlignment="1">
      <alignment horizontal="center" vertical="center"/>
    </xf>
    <xf numFmtId="179" fontId="4" fillId="2" borderId="0" xfId="0" applyNumberFormat="1" applyFont="1" applyFill="1" applyBorder="1" applyAlignment="1">
      <alignment horizontal="center" vertical="center"/>
    </xf>
    <xf numFmtId="188" fontId="4" fillId="2" borderId="0" xfId="0" applyNumberFormat="1" applyFont="1" applyFill="1" applyBorder="1" applyAlignment="1">
      <alignment horizontal="center" vertical="center"/>
    </xf>
    <xf numFmtId="0" fontId="11" fillId="2" borderId="0" xfId="0" applyFont="1" applyFill="1" applyAlignment="1">
      <alignment vertical="center"/>
    </xf>
    <xf numFmtId="178" fontId="4" fillId="0" borderId="0" xfId="0" applyNumberFormat="1" applyFont="1" applyAlignment="1">
      <alignment vertical="center"/>
    </xf>
    <xf numFmtId="0" fontId="4" fillId="2" borderId="0" xfId="0" applyFont="1" applyFill="1" applyAlignment="1">
      <alignment vertical="center"/>
    </xf>
    <xf numFmtId="0" fontId="4" fillId="2" borderId="3" xfId="0" applyFont="1" applyFill="1" applyBorder="1" applyAlignment="1">
      <alignment horizontal="center" vertical="center" shrinkToFit="1"/>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distributed" textRotation="255"/>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shrinkToFit="1"/>
    </xf>
    <xf numFmtId="0" fontId="6" fillId="2" borderId="0" xfId="0" applyFont="1" applyFill="1" applyAlignment="1">
      <alignment horizontal="center" vertical="center"/>
    </xf>
    <xf numFmtId="208" fontId="4" fillId="0" borderId="0" xfId="0" applyNumberFormat="1" applyFont="1" applyAlignment="1">
      <alignment vertical="center"/>
    </xf>
    <xf numFmtId="0" fontId="14" fillId="2" borderId="0" xfId="0" applyFont="1" applyFill="1" applyAlignment="1">
      <alignment vertical="center"/>
    </xf>
    <xf numFmtId="0" fontId="1" fillId="0" borderId="0" xfId="20" applyFont="1" applyBorder="1" applyAlignment="1">
      <alignment horizontal="right" vertical="center" shrinkToFit="1"/>
      <protection/>
    </xf>
    <xf numFmtId="0" fontId="11" fillId="2" borderId="0" xfId="0" applyFont="1" applyFill="1" applyAlignment="1">
      <alignment vertical="top"/>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4" fillId="2" borderId="0" xfId="0" applyFont="1" applyFill="1" applyAlignment="1">
      <alignment horizontal="right" vertical="center"/>
    </xf>
    <xf numFmtId="0" fontId="17" fillId="2" borderId="0" xfId="0" applyFont="1" applyFill="1" applyAlignment="1">
      <alignment vertical="center"/>
    </xf>
    <xf numFmtId="57" fontId="20" fillId="0" borderId="0" xfId="0" applyNumberFormat="1" applyFont="1" applyAlignment="1">
      <alignment horizontal="center" vertical="center" shrinkToFit="1"/>
    </xf>
    <xf numFmtId="57" fontId="20" fillId="0" borderId="0" xfId="0" applyNumberFormat="1" applyFont="1" applyAlignment="1">
      <alignment vertical="center" shrinkToFit="1"/>
    </xf>
    <xf numFmtId="0" fontId="20" fillId="0" borderId="0" xfId="0" applyFont="1" applyAlignment="1">
      <alignment horizontal="center" vertical="center" shrinkToFit="1"/>
    </xf>
    <xf numFmtId="0" fontId="20" fillId="0" borderId="0" xfId="0" applyFont="1" applyAlignment="1">
      <alignment vertical="center" shrinkToFit="1"/>
    </xf>
    <xf numFmtId="0" fontId="11" fillId="2" borderId="6"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0" fillId="2" borderId="8" xfId="0" applyFill="1" applyBorder="1" applyAlignment="1">
      <alignment horizontal="distributed" vertical="center"/>
    </xf>
    <xf numFmtId="0" fontId="0" fillId="2" borderId="6" xfId="0" applyFill="1" applyBorder="1" applyAlignment="1">
      <alignment horizontal="distributed" vertical="center"/>
    </xf>
    <xf numFmtId="177" fontId="18" fillId="2" borderId="9" xfId="0" applyNumberFormat="1" applyFont="1" applyFill="1" applyBorder="1" applyAlignment="1">
      <alignment horizontal="right" vertical="center"/>
    </xf>
    <xf numFmtId="177" fontId="18" fillId="2" borderId="10" xfId="0" applyNumberFormat="1" applyFont="1" applyFill="1" applyBorder="1" applyAlignment="1">
      <alignment horizontal="right" vertical="center"/>
    </xf>
    <xf numFmtId="177" fontId="18" fillId="2" borderId="11" xfId="0" applyNumberFormat="1" applyFont="1" applyFill="1" applyBorder="1" applyAlignment="1">
      <alignment horizontal="right" vertical="center"/>
    </xf>
    <xf numFmtId="177" fontId="18" fillId="2" borderId="7" xfId="0" applyNumberFormat="1" applyFont="1" applyFill="1" applyBorder="1" applyAlignment="1">
      <alignment horizontal="right" vertical="center"/>
    </xf>
    <xf numFmtId="177" fontId="18" fillId="2" borderId="6" xfId="0" applyNumberFormat="1" applyFont="1" applyFill="1" applyBorder="1" applyAlignment="1">
      <alignment horizontal="right" vertical="center"/>
    </xf>
    <xf numFmtId="177" fontId="18" fillId="2" borderId="8" xfId="0" applyNumberFormat="1" applyFont="1" applyFill="1" applyBorder="1" applyAlignment="1">
      <alignment horizontal="right" vertical="center"/>
    </xf>
    <xf numFmtId="0" fontId="4" fillId="2" borderId="9"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11" xfId="0" applyFont="1" applyFill="1" applyBorder="1" applyAlignment="1">
      <alignment horizontal="distributed" vertical="center"/>
    </xf>
    <xf numFmtId="0" fontId="0" fillId="2" borderId="7" xfId="0" applyFill="1" applyBorder="1" applyAlignment="1">
      <alignment horizontal="distributed" vertical="center"/>
    </xf>
    <xf numFmtId="0" fontId="11" fillId="2" borderId="8" xfId="0" applyFont="1" applyFill="1" applyBorder="1" applyAlignment="1">
      <alignment horizontal="justify"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11" fillId="2" borderId="9"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1" xfId="0" applyFill="1" applyBorder="1" applyAlignment="1">
      <alignment horizontal="distributed" vertical="center"/>
    </xf>
    <xf numFmtId="0" fontId="4" fillId="2" borderId="7"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3" xfId="0" applyFont="1" applyFill="1" applyBorder="1" applyAlignment="1">
      <alignment vertical="center" shrinkToFit="1"/>
    </xf>
    <xf numFmtId="0" fontId="4" fillId="2" borderId="0" xfId="0" applyFont="1" applyFill="1" applyBorder="1" applyAlignment="1">
      <alignment vertical="center" shrinkToFit="1"/>
    </xf>
    <xf numFmtId="0" fontId="4" fillId="2" borderId="14" xfId="0" applyFont="1" applyFill="1" applyBorder="1" applyAlignment="1">
      <alignment vertical="center" shrinkToFit="1"/>
    </xf>
    <xf numFmtId="0" fontId="4" fillId="2" borderId="13"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214" fontId="18" fillId="2" borderId="1" xfId="0" applyNumberFormat="1" applyFont="1" applyFill="1" applyBorder="1" applyAlignment="1">
      <alignment horizontal="right" vertical="center"/>
    </xf>
    <xf numFmtId="214" fontId="18" fillId="2" borderId="15" xfId="0" applyNumberFormat="1" applyFont="1" applyFill="1" applyBorder="1" applyAlignment="1">
      <alignment horizontal="right" vertical="center"/>
    </xf>
    <xf numFmtId="214" fontId="18" fillId="2" borderId="5" xfId="0" applyNumberFormat="1" applyFont="1" applyFill="1" applyBorder="1" applyAlignment="1">
      <alignment horizontal="right" vertical="center"/>
    </xf>
    <xf numFmtId="224" fontId="18" fillId="2" borderId="9" xfId="0" applyNumberFormat="1" applyFont="1" applyFill="1" applyBorder="1" applyAlignment="1">
      <alignment horizontal="right" vertical="center" shrinkToFit="1"/>
    </xf>
    <xf numFmtId="224" fontId="18" fillId="2" borderId="10" xfId="0" applyNumberFormat="1" applyFont="1" applyFill="1" applyBorder="1" applyAlignment="1">
      <alignment horizontal="right" vertical="center" shrinkToFit="1"/>
    </xf>
    <xf numFmtId="224" fontId="21" fillId="2" borderId="11" xfId="0" applyNumberFormat="1" applyFont="1" applyFill="1" applyBorder="1" applyAlignment="1">
      <alignment horizontal="right" vertical="center" shrinkToFit="1"/>
    </xf>
    <xf numFmtId="0" fontId="22" fillId="2" borderId="7" xfId="0" applyFont="1" applyFill="1" applyBorder="1" applyAlignment="1">
      <alignment horizontal="right" vertical="center" shrinkToFit="1"/>
    </xf>
    <xf numFmtId="0" fontId="22" fillId="2" borderId="6" xfId="0" applyFont="1" applyFill="1" applyBorder="1" applyAlignment="1">
      <alignment horizontal="right" vertical="center" shrinkToFit="1"/>
    </xf>
    <xf numFmtId="0" fontId="21" fillId="2" borderId="8" xfId="0" applyFont="1" applyFill="1" applyBorder="1" applyAlignment="1">
      <alignment horizontal="right" vertical="center" shrinkToFit="1"/>
    </xf>
    <xf numFmtId="0" fontId="4" fillId="2" borderId="7" xfId="0" applyFont="1" applyFill="1" applyBorder="1" applyAlignment="1">
      <alignment vertical="center"/>
    </xf>
    <xf numFmtId="0" fontId="4" fillId="2" borderId="6" xfId="0" applyFont="1" applyFill="1" applyBorder="1" applyAlignment="1">
      <alignment vertical="center"/>
    </xf>
    <xf numFmtId="0" fontId="4" fillId="2" borderId="8" xfId="0" applyFont="1" applyFill="1" applyBorder="1" applyAlignment="1">
      <alignment vertical="center"/>
    </xf>
    <xf numFmtId="0" fontId="4" fillId="2" borderId="15" xfId="0" applyFont="1" applyFill="1" applyBorder="1" applyAlignment="1">
      <alignment horizontal="center" vertical="center"/>
    </xf>
    <xf numFmtId="214" fontId="18" fillId="2" borderId="4" xfId="0" applyNumberFormat="1" applyFont="1" applyFill="1" applyBorder="1" applyAlignment="1">
      <alignment horizontal="right" vertical="center"/>
    </xf>
    <xf numFmtId="0" fontId="4" fillId="2" borderId="2" xfId="0" applyFont="1" applyFill="1" applyBorder="1" applyAlignment="1">
      <alignment vertical="center"/>
    </xf>
    <xf numFmtId="0" fontId="4" fillId="2" borderId="12" xfId="0" applyFont="1" applyFill="1" applyBorder="1" applyAlignment="1">
      <alignment vertical="center"/>
    </xf>
    <xf numFmtId="0" fontId="4" fillId="2" borderId="3" xfId="0" applyFont="1" applyFill="1" applyBorder="1" applyAlignment="1">
      <alignment vertical="center"/>
    </xf>
    <xf numFmtId="215" fontId="18" fillId="2" borderId="5" xfId="0" applyNumberFormat="1" applyFont="1" applyFill="1" applyBorder="1" applyAlignment="1">
      <alignment horizontal="right" vertical="center"/>
    </xf>
    <xf numFmtId="0" fontId="4" fillId="2" borderId="1" xfId="0" applyFont="1" applyFill="1" applyBorder="1" applyAlignment="1">
      <alignment horizontal="distributed" vertical="center"/>
    </xf>
    <xf numFmtId="213" fontId="18" fillId="2" borderId="1" xfId="0" applyNumberFormat="1" applyFont="1" applyFill="1" applyBorder="1" applyAlignment="1">
      <alignment horizontal="right" vertical="center"/>
    </xf>
    <xf numFmtId="213" fontId="18" fillId="2" borderId="15" xfId="0" applyNumberFormat="1" applyFont="1" applyFill="1" applyBorder="1" applyAlignment="1">
      <alignment horizontal="right" vertical="center"/>
    </xf>
    <xf numFmtId="213" fontId="18" fillId="2" borderId="5" xfId="0" applyNumberFormat="1" applyFont="1" applyFill="1" applyBorder="1" applyAlignment="1">
      <alignment horizontal="right" vertical="center"/>
    </xf>
    <xf numFmtId="0" fontId="18" fillId="2" borderId="1" xfId="0" applyFont="1" applyFill="1" applyBorder="1" applyAlignment="1">
      <alignment horizontal="distributed" vertical="center"/>
    </xf>
    <xf numFmtId="213" fontId="18" fillId="2" borderId="4"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4" fillId="2" borderId="15" xfId="0" applyFont="1" applyFill="1" applyBorder="1" applyAlignment="1">
      <alignment horizontal="distributed" vertical="center"/>
    </xf>
    <xf numFmtId="0" fontId="4" fillId="2" borderId="5"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2" borderId="15" xfId="0" applyFont="1" applyFill="1" applyBorder="1" applyAlignment="1">
      <alignment horizontal="right" vertical="center"/>
    </xf>
    <xf numFmtId="0" fontId="4" fillId="2" borderId="5" xfId="0" applyFont="1" applyFill="1" applyBorder="1" applyAlignment="1">
      <alignment horizontal="left" vertical="center"/>
    </xf>
    <xf numFmtId="0" fontId="4" fillId="2" borderId="1" xfId="0" applyFont="1" applyFill="1" applyBorder="1" applyAlignment="1">
      <alignment horizontal="center" vertical="distributed" textRotation="255"/>
    </xf>
    <xf numFmtId="0" fontId="18" fillId="2" borderId="0"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179" fontId="18" fillId="2" borderId="0" xfId="0" applyNumberFormat="1" applyFont="1" applyFill="1" applyBorder="1" applyAlignment="1">
      <alignment vertical="center"/>
    </xf>
    <xf numFmtId="179" fontId="18" fillId="2" borderId="6" xfId="0" applyNumberFormat="1" applyFont="1" applyFill="1" applyBorder="1" applyAlignment="1">
      <alignment vertical="center"/>
    </xf>
    <xf numFmtId="0" fontId="4" fillId="2" borderId="9" xfId="0" applyFont="1" applyFill="1" applyBorder="1" applyAlignment="1">
      <alignment horizontal="center" vertical="distributed" textRotation="255"/>
    </xf>
    <xf numFmtId="0" fontId="4" fillId="2" borderId="10" xfId="0" applyFont="1" applyFill="1" applyBorder="1" applyAlignment="1">
      <alignment horizontal="center" vertical="distributed" textRotation="255"/>
    </xf>
    <xf numFmtId="0" fontId="4" fillId="2" borderId="13" xfId="0" applyFont="1" applyFill="1" applyBorder="1" applyAlignment="1">
      <alignment horizontal="center" vertical="distributed" textRotation="255"/>
    </xf>
    <xf numFmtId="0" fontId="4" fillId="2" borderId="0" xfId="0" applyFont="1" applyFill="1" applyBorder="1" applyAlignment="1">
      <alignment horizontal="center" vertical="distributed" textRotation="255"/>
    </xf>
    <xf numFmtId="0" fontId="4" fillId="2" borderId="7" xfId="0" applyFont="1" applyFill="1" applyBorder="1" applyAlignment="1">
      <alignment horizontal="center" vertical="distributed" textRotation="255"/>
    </xf>
    <xf numFmtId="0" fontId="4" fillId="2" borderId="6" xfId="0" applyFont="1" applyFill="1" applyBorder="1" applyAlignment="1">
      <alignment horizontal="center" vertical="distributed" textRotation="255"/>
    </xf>
    <xf numFmtId="0" fontId="4" fillId="2" borderId="13"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3" xfId="0" applyFont="1" applyFill="1" applyBorder="1" applyAlignment="1">
      <alignment horizontal="distributed" vertical="center"/>
    </xf>
    <xf numFmtId="0" fontId="18" fillId="2" borderId="13" xfId="0" applyFont="1" applyFill="1" applyBorder="1" applyAlignment="1">
      <alignment vertical="center"/>
    </xf>
    <xf numFmtId="0" fontId="18" fillId="2" borderId="0" xfId="0" applyFont="1" applyFill="1" applyBorder="1" applyAlignment="1">
      <alignment vertical="center"/>
    </xf>
    <xf numFmtId="0" fontId="18" fillId="2" borderId="14" xfId="0" applyFont="1" applyFill="1" applyBorder="1" applyAlignment="1">
      <alignment vertical="center"/>
    </xf>
    <xf numFmtId="0" fontId="18" fillId="2" borderId="7" xfId="0" applyFont="1" applyFill="1" applyBorder="1" applyAlignment="1">
      <alignment vertical="center"/>
    </xf>
    <xf numFmtId="0" fontId="18" fillId="2" borderId="6" xfId="0" applyFont="1" applyFill="1" applyBorder="1" applyAlignment="1">
      <alignment vertical="center"/>
    </xf>
    <xf numFmtId="0" fontId="18" fillId="2" borderId="8" xfId="0" applyFont="1" applyFill="1" applyBorder="1" applyAlignment="1">
      <alignment vertical="center"/>
    </xf>
    <xf numFmtId="0" fontId="18" fillId="2" borderId="13" xfId="0" applyFont="1" applyFill="1" applyBorder="1" applyAlignment="1">
      <alignment horizontal="center" vertical="center"/>
    </xf>
    <xf numFmtId="0" fontId="18" fillId="2" borderId="7" xfId="0" applyFont="1" applyFill="1" applyBorder="1" applyAlignment="1">
      <alignment horizontal="center" vertical="center"/>
    </xf>
    <xf numFmtId="179" fontId="18" fillId="2" borderId="13" xfId="0" applyNumberFormat="1" applyFont="1" applyFill="1" applyBorder="1" applyAlignment="1">
      <alignment horizontal="center" vertical="center"/>
    </xf>
    <xf numFmtId="179" fontId="18" fillId="2" borderId="0" xfId="0" applyNumberFormat="1" applyFont="1" applyFill="1" applyBorder="1" applyAlignment="1">
      <alignment horizontal="center" vertical="center"/>
    </xf>
    <xf numFmtId="179" fontId="18" fillId="2" borderId="14" xfId="0" applyNumberFormat="1" applyFont="1" applyFill="1" applyBorder="1" applyAlignment="1">
      <alignment horizontal="center" vertical="center"/>
    </xf>
    <xf numFmtId="195" fontId="18" fillId="2" borderId="13" xfId="0" applyNumberFormat="1" applyFont="1" applyFill="1" applyBorder="1" applyAlignment="1">
      <alignment horizontal="center" vertical="center"/>
    </xf>
    <xf numFmtId="195" fontId="18" fillId="2" borderId="0" xfId="0" applyNumberFormat="1" applyFont="1" applyFill="1" applyBorder="1" applyAlignment="1">
      <alignment horizontal="center" vertical="center"/>
    </xf>
    <xf numFmtId="195" fontId="18" fillId="2" borderId="14" xfId="0" applyNumberFormat="1" applyFont="1" applyFill="1" applyBorder="1" applyAlignment="1">
      <alignment horizontal="center" vertical="center"/>
    </xf>
    <xf numFmtId="195" fontId="18" fillId="2" borderId="7" xfId="0" applyNumberFormat="1" applyFont="1" applyFill="1" applyBorder="1" applyAlignment="1">
      <alignment horizontal="center" vertical="center"/>
    </xf>
    <xf numFmtId="195" fontId="18" fillId="2" borderId="6" xfId="0" applyNumberFormat="1" applyFont="1" applyFill="1" applyBorder="1" applyAlignment="1">
      <alignment horizontal="center" vertical="center"/>
    </xf>
    <xf numFmtId="195" fontId="18" fillId="2" borderId="8" xfId="0" applyNumberFormat="1" applyFont="1" applyFill="1" applyBorder="1" applyAlignment="1">
      <alignment horizontal="center" vertical="center"/>
    </xf>
    <xf numFmtId="0" fontId="4" fillId="2" borderId="11" xfId="0" applyFont="1" applyFill="1" applyBorder="1" applyAlignment="1">
      <alignment horizontal="center" vertical="distributed" textRotation="255"/>
    </xf>
    <xf numFmtId="0" fontId="4" fillId="2" borderId="14" xfId="0" applyFont="1" applyFill="1" applyBorder="1" applyAlignment="1">
      <alignment horizontal="center" vertical="distributed" textRotation="255"/>
    </xf>
    <xf numFmtId="0" fontId="4" fillId="2" borderId="8" xfId="0" applyFont="1" applyFill="1" applyBorder="1" applyAlignment="1">
      <alignment horizontal="center" vertical="distributed" textRotation="255"/>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179" fontId="18" fillId="2" borderId="9" xfId="0" applyNumberFormat="1" applyFont="1" applyFill="1" applyBorder="1" applyAlignment="1">
      <alignment horizontal="center" vertical="center"/>
    </xf>
    <xf numFmtId="179" fontId="18" fillId="2" borderId="10" xfId="0" applyNumberFormat="1" applyFont="1" applyFill="1" applyBorder="1" applyAlignment="1">
      <alignment horizontal="center" vertical="center"/>
    </xf>
    <xf numFmtId="179" fontId="18" fillId="2" borderId="11" xfId="0" applyNumberFormat="1"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195" fontId="18" fillId="2" borderId="5" xfId="0" applyNumberFormat="1" applyFont="1" applyFill="1" applyBorder="1" applyAlignment="1">
      <alignment horizontal="center" vertical="center"/>
    </xf>
    <xf numFmtId="0" fontId="5" fillId="2" borderId="1" xfId="0" applyFont="1" applyFill="1" applyBorder="1" applyAlignment="1">
      <alignment horizontal="center" vertical="center"/>
    </xf>
    <xf numFmtId="179" fontId="18" fillId="2"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195" fontId="18" fillId="2" borderId="4" xfId="0" applyNumberFormat="1" applyFont="1" applyFill="1" applyBorder="1" applyAlignment="1">
      <alignment horizontal="center" vertical="center"/>
    </xf>
    <xf numFmtId="0" fontId="11" fillId="2" borderId="2" xfId="0" applyFont="1" applyFill="1" applyBorder="1" applyAlignment="1">
      <alignment horizontal="justify" vertical="center" wrapText="1"/>
    </xf>
    <xf numFmtId="0" fontId="11" fillId="2" borderId="12"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77" fontId="18" fillId="2" borderId="1" xfId="0" applyNumberFormat="1" applyFont="1" applyFill="1" applyBorder="1" applyAlignment="1">
      <alignment horizontal="right" vertical="center"/>
    </xf>
    <xf numFmtId="0" fontId="11" fillId="2" borderId="2" xfId="0" applyFont="1" applyFill="1" applyBorder="1" applyAlignment="1">
      <alignment vertical="center" wrapText="1"/>
    </xf>
    <xf numFmtId="0" fontId="11" fillId="2" borderId="12" xfId="0" applyFont="1" applyFill="1" applyBorder="1" applyAlignment="1">
      <alignment vertical="center" wrapText="1"/>
    </xf>
    <xf numFmtId="0" fontId="11" fillId="2" borderId="3" xfId="0" applyFont="1" applyFill="1" applyBorder="1" applyAlignment="1">
      <alignment vertical="center" wrapText="1"/>
    </xf>
    <xf numFmtId="0" fontId="18"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5"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 xfId="0" applyFont="1" applyFill="1" applyBorder="1" applyAlignment="1">
      <alignment horizontal="center" vertical="center" shrinkToFit="1"/>
    </xf>
    <xf numFmtId="0" fontId="4" fillId="2" borderId="2" xfId="0" applyFont="1" applyFill="1" applyBorder="1" applyAlignment="1">
      <alignment vertical="center" shrinkToFit="1"/>
    </xf>
    <xf numFmtId="0" fontId="4" fillId="2" borderId="12" xfId="0" applyFont="1" applyFill="1" applyBorder="1" applyAlignment="1">
      <alignment vertical="center" shrinkToFit="1"/>
    </xf>
    <xf numFmtId="0" fontId="4" fillId="2" borderId="3" xfId="0" applyFont="1" applyFill="1" applyBorder="1" applyAlignment="1">
      <alignment vertical="center" shrinkToFit="1"/>
    </xf>
    <xf numFmtId="0" fontId="18" fillId="2" borderId="13"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4" xfId="0" applyFont="1" applyFill="1" applyBorder="1" applyAlignment="1">
      <alignment vertical="center"/>
    </xf>
    <xf numFmtId="180" fontId="18" fillId="2" borderId="0" xfId="0" applyNumberFormat="1" applyFont="1" applyFill="1" applyBorder="1" applyAlignment="1">
      <alignment horizontal="right" vertical="center"/>
    </xf>
    <xf numFmtId="180" fontId="18" fillId="2" borderId="14" xfId="0" applyNumberFormat="1" applyFont="1" applyFill="1" applyBorder="1" applyAlignment="1">
      <alignment horizontal="right" vertical="center"/>
    </xf>
    <xf numFmtId="0" fontId="18" fillId="2" borderId="13" xfId="0" applyFont="1" applyFill="1" applyBorder="1" applyAlignment="1">
      <alignment horizontal="distributed" vertical="center"/>
    </xf>
    <xf numFmtId="0" fontId="18" fillId="2" borderId="0" xfId="0" applyFont="1" applyFill="1" applyBorder="1" applyAlignment="1">
      <alignment horizontal="distributed" vertical="center"/>
    </xf>
    <xf numFmtId="0" fontId="4" fillId="2" borderId="1" xfId="0" applyFont="1" applyFill="1" applyBorder="1" applyAlignment="1">
      <alignment vertical="center"/>
    </xf>
    <xf numFmtId="225" fontId="18" fillId="2" borderId="1" xfId="0" applyNumberFormat="1" applyFont="1" applyFill="1" applyBorder="1" applyAlignment="1">
      <alignment horizontal="right" vertical="center"/>
    </xf>
    <xf numFmtId="212" fontId="18" fillId="2" borderId="1" xfId="0" applyNumberFormat="1" applyFont="1" applyFill="1" applyBorder="1" applyAlignment="1">
      <alignment horizontal="right" vertical="center"/>
    </xf>
    <xf numFmtId="209" fontId="18" fillId="2" borderId="1"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shrinkToFit="1"/>
    </xf>
    <xf numFmtId="205" fontId="18" fillId="2" borderId="2" xfId="0" applyNumberFormat="1" applyFont="1" applyFill="1" applyBorder="1" applyAlignment="1">
      <alignment horizontal="center" vertical="center"/>
    </xf>
    <xf numFmtId="205" fontId="18" fillId="2" borderId="12" xfId="0" applyNumberFormat="1" applyFont="1" applyFill="1" applyBorder="1" applyAlignment="1">
      <alignment horizontal="center" vertical="center"/>
    </xf>
    <xf numFmtId="205" fontId="18" fillId="2" borderId="3" xfId="0" applyNumberFormat="1" applyFont="1" applyFill="1" applyBorder="1" applyAlignment="1">
      <alignment horizontal="center" vertical="center"/>
    </xf>
    <xf numFmtId="0" fontId="4" fillId="2" borderId="1" xfId="0" applyFont="1" applyFill="1" applyBorder="1" applyAlignment="1">
      <alignment horizontal="right" vertical="center"/>
    </xf>
    <xf numFmtId="0" fontId="4" fillId="2" borderId="5" xfId="0" applyFont="1" applyFill="1" applyBorder="1" applyAlignment="1">
      <alignment horizontal="right" vertical="center"/>
    </xf>
    <xf numFmtId="0" fontId="6" fillId="2" borderId="0" xfId="0" applyFont="1" applyFill="1" applyAlignment="1">
      <alignment horizontal="center" vertical="center"/>
    </xf>
    <xf numFmtId="206" fontId="18" fillId="2" borderId="5" xfId="0" applyNumberFormat="1" applyFont="1" applyFill="1" applyBorder="1" applyAlignment="1">
      <alignment horizontal="right" vertical="center"/>
    </xf>
    <xf numFmtId="0" fontId="4" fillId="2" borderId="15" xfId="0" applyFont="1" applyFill="1" applyBorder="1" applyAlignment="1">
      <alignment vertical="center"/>
    </xf>
    <xf numFmtId="207" fontId="18" fillId="2" borderId="5" xfId="0" applyNumberFormat="1" applyFont="1" applyFill="1" applyBorder="1" applyAlignment="1">
      <alignment horizontal="center" vertical="center"/>
    </xf>
    <xf numFmtId="178" fontId="18" fillId="2" borderId="1" xfId="0" applyNumberFormat="1" applyFont="1" applyFill="1" applyBorder="1" applyAlignment="1">
      <alignment horizontal="center" vertical="center"/>
    </xf>
    <xf numFmtId="176" fontId="18" fillId="2" borderId="1" xfId="0" applyNumberFormat="1" applyFont="1" applyFill="1" applyBorder="1" applyAlignment="1">
      <alignment horizontal="center" vertical="center"/>
    </xf>
    <xf numFmtId="177" fontId="18" fillId="2" borderId="1" xfId="0" applyNumberFormat="1" applyFont="1" applyFill="1" applyBorder="1" applyAlignment="1">
      <alignment horizontal="center" vertical="center"/>
    </xf>
    <xf numFmtId="208" fontId="18" fillId="2" borderId="1" xfId="0" applyNumberFormat="1" applyFont="1" applyFill="1" applyBorder="1" applyAlignment="1">
      <alignment horizontal="center" vertical="center"/>
    </xf>
    <xf numFmtId="0" fontId="19" fillId="2" borderId="1" xfId="0" applyNumberFormat="1" applyFont="1" applyFill="1" applyBorder="1" applyAlignment="1">
      <alignment horizontal="distributed" vertical="center"/>
    </xf>
    <xf numFmtId="210" fontId="18" fillId="2" borderId="9" xfId="0" applyNumberFormat="1" applyFont="1" applyFill="1" applyBorder="1" applyAlignment="1">
      <alignment horizontal="center" vertical="center"/>
    </xf>
    <xf numFmtId="210" fontId="18" fillId="2" borderId="10" xfId="0" applyNumberFormat="1" applyFont="1" applyFill="1" applyBorder="1" applyAlignment="1">
      <alignment horizontal="center" vertical="center"/>
    </xf>
    <xf numFmtId="210" fontId="18" fillId="2" borderId="11" xfId="0" applyNumberFormat="1" applyFont="1" applyFill="1" applyBorder="1" applyAlignment="1">
      <alignment horizontal="center"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3"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14" xfId="0" applyFont="1" applyFill="1" applyBorder="1" applyAlignment="1">
      <alignment horizontal="distributed" vertical="center" wrapText="1"/>
    </xf>
    <xf numFmtId="0" fontId="4" fillId="2" borderId="7" xfId="0" applyFont="1" applyFill="1" applyBorder="1" applyAlignment="1">
      <alignment horizontal="distributed" vertical="center" wrapText="1"/>
    </xf>
    <xf numFmtId="0" fontId="4" fillId="2" borderId="6" xfId="0" applyFont="1" applyFill="1" applyBorder="1" applyAlignment="1">
      <alignment horizontal="distributed" vertical="center" wrapText="1"/>
    </xf>
    <xf numFmtId="0" fontId="4" fillId="2" borderId="8" xfId="0" applyFont="1" applyFill="1" applyBorder="1" applyAlignment="1">
      <alignment horizontal="distributed" vertical="center" wrapText="1"/>
    </xf>
    <xf numFmtId="49" fontId="4" fillId="2" borderId="9" xfId="0" applyNumberFormat="1" applyFont="1" applyFill="1" applyBorder="1" applyAlignment="1">
      <alignment horizontal="right" vertical="center"/>
    </xf>
    <xf numFmtId="49" fontId="4" fillId="2" borderId="10" xfId="0" applyNumberFormat="1" applyFont="1" applyFill="1" applyBorder="1" applyAlignment="1">
      <alignment horizontal="right" vertical="center"/>
    </xf>
    <xf numFmtId="49" fontId="4" fillId="2" borderId="11" xfId="0" applyNumberFormat="1" applyFont="1" applyFill="1" applyBorder="1" applyAlignment="1">
      <alignment horizontal="righ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210" fontId="18" fillId="2" borderId="2" xfId="0" applyNumberFormat="1" applyFont="1" applyFill="1" applyBorder="1" applyAlignment="1">
      <alignment horizontal="center" vertical="center"/>
    </xf>
    <xf numFmtId="210" fontId="18" fillId="2" borderId="12" xfId="0" applyNumberFormat="1" applyFont="1" applyFill="1" applyBorder="1" applyAlignment="1">
      <alignment horizontal="center" vertical="center"/>
    </xf>
    <xf numFmtId="210" fontId="18" fillId="2" borderId="3" xfId="0" applyNumberFormat="1" applyFont="1" applyFill="1" applyBorder="1" applyAlignment="1">
      <alignment horizontal="center" vertical="center"/>
    </xf>
    <xf numFmtId="49" fontId="4" fillId="2" borderId="2" xfId="0" applyNumberFormat="1" applyFont="1" applyFill="1" applyBorder="1" applyAlignment="1">
      <alignment horizontal="right" vertical="center"/>
    </xf>
    <xf numFmtId="49" fontId="4" fillId="2" borderId="12" xfId="0" applyNumberFormat="1" applyFont="1" applyFill="1" applyBorder="1" applyAlignment="1">
      <alignment horizontal="right" vertical="center"/>
    </xf>
    <xf numFmtId="49" fontId="4" fillId="2" borderId="3" xfId="0" applyNumberFormat="1" applyFont="1" applyFill="1" applyBorder="1" applyAlignment="1">
      <alignment horizontal="right" vertical="center"/>
    </xf>
    <xf numFmtId="211" fontId="4" fillId="2" borderId="1" xfId="0" applyNumberFormat="1"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12" xfId="0" applyNumberFormat="1" applyFont="1" applyFill="1" applyBorder="1" applyAlignment="1">
      <alignment horizontal="center" vertical="center"/>
    </xf>
    <xf numFmtId="179" fontId="4" fillId="2" borderId="3" xfId="0" applyNumberFormat="1" applyFont="1" applyFill="1" applyBorder="1" applyAlignment="1">
      <alignment horizontal="center" vertical="center"/>
    </xf>
    <xf numFmtId="179" fontId="18" fillId="2" borderId="5" xfId="0" applyNumberFormat="1" applyFont="1" applyFill="1" applyBorder="1" applyAlignment="1">
      <alignment horizontal="right" vertical="center"/>
    </xf>
    <xf numFmtId="211" fontId="18" fillId="2" borderId="5" xfId="0" applyNumberFormat="1" applyFont="1" applyFill="1" applyBorder="1" applyAlignment="1">
      <alignment horizontal="right" vertical="center"/>
    </xf>
    <xf numFmtId="0" fontId="4" fillId="2" borderId="1" xfId="0" applyFont="1" applyFill="1" applyBorder="1" applyAlignment="1">
      <alignment vertical="center" shrinkToFit="1"/>
    </xf>
    <xf numFmtId="211" fontId="18" fillId="2" borderId="1" xfId="0" applyNumberFormat="1" applyFont="1" applyFill="1" applyBorder="1" applyAlignment="1">
      <alignment horizontal="right" vertical="center"/>
    </xf>
    <xf numFmtId="179" fontId="18" fillId="2" borderId="2" xfId="0" applyNumberFormat="1" applyFont="1" applyFill="1" applyBorder="1" applyAlignment="1">
      <alignment horizontal="right" vertical="center"/>
    </xf>
    <xf numFmtId="179" fontId="18" fillId="2" borderId="12" xfId="0" applyNumberFormat="1" applyFont="1" applyFill="1" applyBorder="1" applyAlignment="1">
      <alignment horizontal="right" vertical="center"/>
    </xf>
    <xf numFmtId="179" fontId="18" fillId="2" borderId="3" xfId="0" applyNumberFormat="1" applyFont="1" applyFill="1" applyBorder="1" applyAlignment="1">
      <alignment horizontal="right" vertical="center"/>
    </xf>
    <xf numFmtId="0" fontId="18" fillId="2" borderId="1" xfId="0" applyFont="1" applyFill="1" applyBorder="1" applyAlignment="1">
      <alignment vertical="center"/>
    </xf>
    <xf numFmtId="0" fontId="4" fillId="2" borderId="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211" fontId="4" fillId="2" borderId="5" xfId="0" applyNumberFormat="1" applyFont="1" applyFill="1" applyBorder="1" applyAlignment="1">
      <alignment horizontal="center" vertical="center"/>
    </xf>
    <xf numFmtId="179" fontId="4" fillId="2" borderId="5" xfId="0" applyNumberFormat="1" applyFont="1" applyFill="1" applyBorder="1" applyAlignment="1">
      <alignment horizontal="center" vertical="center"/>
    </xf>
    <xf numFmtId="188" fontId="4" fillId="2" borderId="2" xfId="0" applyNumberFormat="1" applyFont="1" applyFill="1" applyBorder="1" applyAlignment="1">
      <alignment horizontal="center" vertical="center"/>
    </xf>
    <xf numFmtId="188" fontId="4" fillId="2" borderId="12" xfId="0" applyNumberFormat="1" applyFont="1" applyFill="1" applyBorder="1" applyAlignment="1">
      <alignment horizontal="center" vertical="center"/>
    </xf>
    <xf numFmtId="188" fontId="4" fillId="2" borderId="3" xfId="0" applyNumberFormat="1" applyFont="1" applyFill="1" applyBorder="1" applyAlignment="1">
      <alignment horizontal="center" vertical="center"/>
    </xf>
    <xf numFmtId="188" fontId="18" fillId="2" borderId="2" xfId="0" applyNumberFormat="1" applyFont="1" applyFill="1" applyBorder="1" applyAlignment="1">
      <alignment horizontal="center" vertical="center"/>
    </xf>
    <xf numFmtId="188" fontId="18" fillId="2" borderId="12" xfId="0" applyNumberFormat="1" applyFont="1" applyFill="1" applyBorder="1" applyAlignment="1">
      <alignment horizontal="center" vertical="center"/>
    </xf>
    <xf numFmtId="188" fontId="18" fillId="2" borderId="3" xfId="0" applyNumberFormat="1" applyFont="1" applyFill="1" applyBorder="1" applyAlignment="1">
      <alignment horizontal="center" vertical="center"/>
    </xf>
    <xf numFmtId="188" fontId="4" fillId="2" borderId="1" xfId="0" applyNumberFormat="1" applyFont="1" applyFill="1" applyBorder="1" applyAlignment="1">
      <alignment horizontal="center" vertical="center"/>
    </xf>
    <xf numFmtId="179" fontId="4" fillId="2" borderId="1" xfId="0" applyNumberFormat="1" applyFont="1" applyFill="1" applyBorder="1" applyAlignment="1">
      <alignment horizontal="center" vertical="center"/>
    </xf>
    <xf numFmtId="179" fontId="18" fillId="2" borderId="1" xfId="0" applyNumberFormat="1" applyFont="1" applyFill="1" applyBorder="1" applyAlignment="1">
      <alignment horizontal="center" vertical="center"/>
    </xf>
    <xf numFmtId="188" fontId="18" fillId="2" borderId="1" xfId="0" applyNumberFormat="1" applyFont="1" applyFill="1" applyBorder="1" applyAlignment="1">
      <alignment horizontal="center" vertical="center"/>
    </xf>
    <xf numFmtId="179" fontId="18" fillId="2" borderId="1" xfId="0" applyNumberFormat="1" applyFont="1" applyFill="1" applyBorder="1" applyAlignment="1">
      <alignment horizontal="right" vertical="center"/>
    </xf>
    <xf numFmtId="179" fontId="18" fillId="2" borderId="2" xfId="0" applyNumberFormat="1" applyFont="1" applyFill="1" applyBorder="1" applyAlignment="1">
      <alignment vertical="center"/>
    </xf>
    <xf numFmtId="179" fontId="18" fillId="2" borderId="12" xfId="0" applyNumberFormat="1" applyFont="1" applyFill="1" applyBorder="1" applyAlignment="1">
      <alignment vertical="center"/>
    </xf>
    <xf numFmtId="179" fontId="18" fillId="2" borderId="3" xfId="0" applyNumberFormat="1" applyFont="1" applyFill="1" applyBorder="1" applyAlignment="1">
      <alignment vertical="center"/>
    </xf>
    <xf numFmtId="179" fontId="18" fillId="2" borderId="1" xfId="0" applyNumberFormat="1" applyFont="1" applyFill="1" applyBorder="1" applyAlignment="1">
      <alignment vertical="center"/>
    </xf>
    <xf numFmtId="0" fontId="4" fillId="2" borderId="2" xfId="0" applyFont="1" applyFill="1" applyBorder="1" applyAlignment="1">
      <alignment vertical="center" wrapText="1"/>
    </xf>
    <xf numFmtId="0" fontId="4" fillId="2" borderId="12" xfId="0" applyFont="1" applyFill="1" applyBorder="1" applyAlignment="1">
      <alignment vertical="center" wrapText="1"/>
    </xf>
    <xf numFmtId="0" fontId="4" fillId="2" borderId="3" xfId="0" applyFont="1" applyFill="1" applyBorder="1" applyAlignment="1">
      <alignment vertical="center" wrapText="1"/>
    </xf>
    <xf numFmtId="0" fontId="18" fillId="2" borderId="9" xfId="0" applyFont="1" applyFill="1" applyBorder="1" applyAlignment="1">
      <alignment horizontal="justify" vertical="top"/>
    </xf>
    <xf numFmtId="0" fontId="21" fillId="0" borderId="10" xfId="0" applyFont="1" applyBorder="1" applyAlignment="1">
      <alignment horizontal="justify" vertical="top"/>
    </xf>
    <xf numFmtId="0" fontId="21" fillId="0" borderId="11" xfId="0" applyFont="1" applyBorder="1" applyAlignment="1">
      <alignment horizontal="justify" vertical="top"/>
    </xf>
    <xf numFmtId="0" fontId="21" fillId="0" borderId="13" xfId="0" applyFont="1" applyBorder="1" applyAlignment="1">
      <alignment horizontal="justify" vertical="top"/>
    </xf>
    <xf numFmtId="0" fontId="21" fillId="0" borderId="0" xfId="0" applyFont="1" applyAlignment="1">
      <alignment horizontal="justify" vertical="top"/>
    </xf>
    <xf numFmtId="0" fontId="21" fillId="0" borderId="14" xfId="0" applyFont="1" applyBorder="1" applyAlignment="1">
      <alignment horizontal="justify" vertical="top"/>
    </xf>
    <xf numFmtId="0" fontId="21" fillId="0" borderId="7" xfId="0" applyFont="1" applyBorder="1" applyAlignment="1">
      <alignment horizontal="justify" vertical="top"/>
    </xf>
    <xf numFmtId="0" fontId="21" fillId="0" borderId="6" xfId="0" applyFont="1" applyBorder="1" applyAlignment="1">
      <alignment horizontal="justify" vertical="top"/>
    </xf>
    <xf numFmtId="0" fontId="21" fillId="0" borderId="8" xfId="0" applyFont="1" applyBorder="1" applyAlignment="1">
      <alignment horizontal="justify" vertical="top"/>
    </xf>
    <xf numFmtId="0" fontId="4" fillId="2" borderId="2" xfId="0" applyFont="1" applyFill="1" applyBorder="1" applyAlignment="1">
      <alignment horizontal="distributed" vertical="center" wrapText="1"/>
    </xf>
    <xf numFmtId="0" fontId="4" fillId="2" borderId="12" xfId="0" applyFont="1" applyFill="1" applyBorder="1" applyAlignment="1">
      <alignment horizontal="distributed" vertical="center" wrapText="1"/>
    </xf>
    <xf numFmtId="0" fontId="4" fillId="2" borderId="3" xfId="0" applyFont="1" applyFill="1" applyBorder="1" applyAlignment="1">
      <alignment horizontal="distributed" vertical="center" wrapText="1"/>
    </xf>
    <xf numFmtId="177" fontId="18" fillId="2" borderId="7" xfId="0" applyNumberFormat="1" applyFont="1" applyFill="1" applyBorder="1" applyAlignment="1">
      <alignment horizontal="center" vertical="center"/>
    </xf>
    <xf numFmtId="177" fontId="18" fillId="2" borderId="6" xfId="0" applyNumberFormat="1" applyFont="1" applyFill="1" applyBorder="1" applyAlignment="1">
      <alignment horizontal="center" vertical="center"/>
    </xf>
    <xf numFmtId="177" fontId="18" fillId="2" borderId="8" xfId="0" applyNumberFormat="1" applyFont="1" applyFill="1" applyBorder="1" applyAlignment="1">
      <alignment horizontal="center" vertical="center"/>
    </xf>
    <xf numFmtId="0" fontId="4" fillId="2" borderId="4" xfId="0" applyFont="1" applyFill="1" applyBorder="1" applyAlignment="1">
      <alignment horizontal="center" vertical="center" textRotation="90"/>
    </xf>
    <xf numFmtId="0" fontId="4" fillId="2" borderId="16" xfId="0" applyFont="1" applyFill="1" applyBorder="1" applyAlignment="1">
      <alignment horizontal="center" vertical="center"/>
    </xf>
    <xf numFmtId="208" fontId="18" fillId="2" borderId="16" xfId="0" applyNumberFormat="1" applyFont="1" applyFill="1" applyBorder="1" applyAlignment="1">
      <alignment horizontal="center" vertical="center"/>
    </xf>
    <xf numFmtId="208" fontId="18" fillId="2" borderId="15" xfId="0" applyNumberFormat="1" applyFont="1" applyFill="1" applyBorder="1" applyAlignment="1">
      <alignment horizontal="center" vertical="center"/>
    </xf>
    <xf numFmtId="0" fontId="0" fillId="0" borderId="3" xfId="0" applyBorder="1" applyAlignment="1">
      <alignment horizontal="distributed" vertical="center"/>
    </xf>
    <xf numFmtId="0" fontId="3" fillId="2" borderId="1" xfId="0" applyFont="1" applyFill="1" applyBorder="1" applyAlignment="1">
      <alignment horizontal="center" vertical="center" wrapText="1"/>
    </xf>
    <xf numFmtId="0" fontId="18" fillId="2" borderId="7"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4" fillId="2" borderId="0"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3"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221" fontId="4" fillId="2" borderId="1" xfId="0" applyNumberFormat="1" applyFont="1" applyFill="1" applyBorder="1" applyAlignment="1">
      <alignment horizontal="center"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220" fontId="18" fillId="2" borderId="12" xfId="0" applyNumberFormat="1" applyFont="1" applyFill="1" applyBorder="1" applyAlignment="1">
      <alignment horizontal="center" vertical="center"/>
    </xf>
    <xf numFmtId="220" fontId="18" fillId="2" borderId="3" xfId="0" applyNumberFormat="1" applyFont="1" applyFill="1" applyBorder="1" applyAlignment="1">
      <alignment horizontal="center" vertical="center"/>
    </xf>
    <xf numFmtId="220" fontId="18" fillId="2" borderId="10" xfId="0" applyNumberFormat="1" applyFont="1" applyFill="1" applyBorder="1" applyAlignment="1">
      <alignment horizontal="center" vertical="center"/>
    </xf>
    <xf numFmtId="220" fontId="18" fillId="2" borderId="11" xfId="0" applyNumberFormat="1" applyFont="1" applyFill="1" applyBorder="1" applyAlignment="1">
      <alignment horizontal="center" vertical="center"/>
    </xf>
    <xf numFmtId="220" fontId="18" fillId="2" borderId="17" xfId="0" applyNumberFormat="1" applyFont="1" applyFill="1" applyBorder="1" applyAlignment="1">
      <alignment horizontal="center" vertical="center"/>
    </xf>
    <xf numFmtId="220" fontId="18" fillId="2" borderId="18" xfId="0" applyNumberFormat="1" applyFont="1" applyFill="1" applyBorder="1" applyAlignment="1">
      <alignment horizontal="center" vertical="center"/>
    </xf>
    <xf numFmtId="208" fontId="18" fillId="2" borderId="2" xfId="0" applyNumberFormat="1" applyFont="1" applyFill="1" applyBorder="1" applyAlignment="1">
      <alignment horizontal="center" vertical="center"/>
    </xf>
    <xf numFmtId="208" fontId="18" fillId="2" borderId="12" xfId="0" applyNumberFormat="1" applyFont="1" applyFill="1" applyBorder="1" applyAlignment="1">
      <alignment horizontal="center" vertical="center"/>
    </xf>
    <xf numFmtId="208" fontId="18" fillId="2" borderId="9" xfId="0" applyNumberFormat="1" applyFont="1" applyFill="1" applyBorder="1" applyAlignment="1">
      <alignment horizontal="center" vertical="center"/>
    </xf>
    <xf numFmtId="208" fontId="18" fillId="2" borderId="10" xfId="0" applyNumberFormat="1" applyFont="1" applyFill="1" applyBorder="1" applyAlignment="1">
      <alignment horizontal="center" vertical="center"/>
    </xf>
    <xf numFmtId="208" fontId="18" fillId="2" borderId="19" xfId="0" applyNumberFormat="1" applyFont="1" applyFill="1" applyBorder="1" applyAlignment="1">
      <alignment horizontal="center" vertical="center"/>
    </xf>
    <xf numFmtId="208" fontId="18" fillId="2" borderId="17" xfId="0" applyNumberFormat="1"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給与公表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1"/>
          <c:w val="0.969"/>
          <c:h val="0.9485"/>
        </c:manualLayout>
      </c:layout>
      <c:barChart>
        <c:barDir val="col"/>
        <c:grouping val="clustered"/>
        <c:varyColors val="0"/>
        <c:ser>
          <c:idx val="0"/>
          <c:order val="0"/>
          <c:tx>
            <c:strRef>
              <c:f>'高森町給与公表'!$AL$25</c:f>
              <c:strCache>
                <c:ptCount val="1"/>
                <c:pt idx="0">
                  <c:v>(H17)</c:v>
                </c:pt>
              </c:strCache>
            </c:strRef>
          </c:tx>
          <c:spPr>
            <a:solidFill>
              <a:srgbClr val="CC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'高森町給与公表'!$AK$26:$AK$28</c:f>
              <c:strCache>
                <c:ptCount val="3"/>
                <c:pt idx="0">
                  <c:v>高森町</c:v>
                </c:pt>
                <c:pt idx="1">
                  <c:v>類似団体平均</c:v>
                </c:pt>
                <c:pt idx="2">
                  <c:v>全国町村平均</c:v>
                </c:pt>
              </c:strCache>
            </c:strRef>
          </c:cat>
          <c:val>
            <c:numRef>
              <c:f>'高森町給与公表'!$AL$26:$AL$28</c:f>
              <c:numCache>
                <c:ptCount val="3"/>
                <c:pt idx="0">
                  <c:v>96.3</c:v>
                </c:pt>
                <c:pt idx="1">
                  <c:v>93.5</c:v>
                </c:pt>
                <c:pt idx="2">
                  <c:v>93.7</c:v>
                </c:pt>
              </c:numCache>
            </c:numRef>
          </c:val>
        </c:ser>
        <c:ser>
          <c:idx val="1"/>
          <c:order val="1"/>
          <c:tx>
            <c:strRef>
              <c:f>'高森町給与公表'!$AM$25</c:f>
              <c:strCache>
                <c:ptCount val="1"/>
                <c:pt idx="0">
                  <c:v>(H22)</c:v>
                </c:pt>
              </c:strCache>
            </c:strRef>
          </c:tx>
          <c:spPr>
            <a:solidFill>
              <a:srgbClr val="FFCC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'高森町給与公表'!$AK$26:$AK$28</c:f>
              <c:strCache>
                <c:ptCount val="3"/>
                <c:pt idx="0">
                  <c:v>高森町</c:v>
                </c:pt>
                <c:pt idx="1">
                  <c:v>類似団体平均</c:v>
                </c:pt>
                <c:pt idx="2">
                  <c:v>全国町村平均</c:v>
                </c:pt>
              </c:strCache>
            </c:strRef>
          </c:cat>
          <c:val>
            <c:numRef>
              <c:f>'高森町給与公表'!$AM$26:$AM$28</c:f>
              <c:numCache>
                <c:ptCount val="3"/>
                <c:pt idx="0">
                  <c:v>95.8</c:v>
                </c:pt>
                <c:pt idx="1">
                  <c:v>95</c:v>
                </c:pt>
                <c:pt idx="2">
                  <c:v>95.1</c:v>
                </c:pt>
              </c:numCache>
            </c:numRef>
          </c:val>
        </c:ser>
        <c:axId val="15427820"/>
        <c:axId val="4632653"/>
      </c:barChart>
      <c:catAx>
        <c:axId val="1542782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32653"/>
        <c:crosses val="autoZero"/>
        <c:auto val="1"/>
        <c:lblOffset val="100"/>
        <c:noMultiLvlLbl val="0"/>
      </c:catAx>
      <c:valAx>
        <c:axId val="4632653"/>
        <c:scaling>
          <c:orientation val="minMax"/>
        </c:scaling>
        <c:axPos val="l"/>
        <c:majorGridlines>
          <c:spPr>
            <a:ln w="3175">
              <a:solidFill/>
            </a:ln>
          </c:spPr>
        </c:majorGridlines>
        <c:delete val="0"/>
        <c:numFmt formatCode="General" sourceLinked="1"/>
        <c:majorTickMark val="in"/>
        <c:minorTickMark val="none"/>
        <c:tickLblPos val="nextTo"/>
        <c:crossAx val="15427820"/>
        <c:crossesAt val="1"/>
        <c:crossBetween val="between"/>
        <c:dispUnits/>
      </c:valAx>
      <c:spPr>
        <a:solidFill>
          <a:srgbClr val="CCFFFF"/>
        </a:solidFill>
        <a:ln w="12700">
          <a:solidFill>
            <a:srgbClr val="C0C0C0"/>
          </a:solidFill>
        </a:ln>
      </c:spPr>
    </c:plotArea>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575"/>
          <c:w val="0.741"/>
          <c:h val="0.96425"/>
        </c:manualLayout>
      </c:layout>
      <c:lineChart>
        <c:grouping val="standard"/>
        <c:varyColors val="0"/>
        <c:ser>
          <c:idx val="0"/>
          <c:order val="0"/>
          <c:tx>
            <c:strRef>
              <c:f>'高森町給与公表'!$AL$284</c:f>
              <c:strCache>
                <c:ptCount val="1"/>
                <c:pt idx="0">
                  <c:v>構成比</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'高森町給与公表'!$AK$285:$AK$296</c:f>
              <c:strCache>
                <c:ptCount val="12"/>
                <c:pt idx="0">
                  <c:v>20歳未満</c:v>
                </c:pt>
                <c:pt idx="1">
                  <c:v>20～23</c:v>
                </c:pt>
                <c:pt idx="2">
                  <c:v>24～27</c:v>
                </c:pt>
                <c:pt idx="3">
                  <c:v>28～31</c:v>
                </c:pt>
                <c:pt idx="4">
                  <c:v>32～35</c:v>
                </c:pt>
                <c:pt idx="5">
                  <c:v>36～39</c:v>
                </c:pt>
                <c:pt idx="6">
                  <c:v>40～43</c:v>
                </c:pt>
                <c:pt idx="7">
                  <c:v>44～47</c:v>
                </c:pt>
                <c:pt idx="8">
                  <c:v>48～51</c:v>
                </c:pt>
                <c:pt idx="9">
                  <c:v>52～5</c:v>
                </c:pt>
                <c:pt idx="10">
                  <c:v>56～59</c:v>
                </c:pt>
                <c:pt idx="11">
                  <c:v>60歳以上</c:v>
                </c:pt>
              </c:strCache>
            </c:strRef>
          </c:cat>
          <c:val>
            <c:numRef>
              <c:f>'高森町給与公表'!$AL$285:$AL$296</c:f>
              <c:numCache>
                <c:ptCount val="12"/>
                <c:pt idx="0">
                  <c:v>0.021739130434782608</c:v>
                </c:pt>
                <c:pt idx="1">
                  <c:v>0.09782608695652174</c:v>
                </c:pt>
                <c:pt idx="2">
                  <c:v>0.03260869565217391</c:v>
                </c:pt>
                <c:pt idx="3">
                  <c:v>0.06521739130434782</c:v>
                </c:pt>
                <c:pt idx="4">
                  <c:v>0.06521739130434782</c:v>
                </c:pt>
                <c:pt idx="5">
                  <c:v>0.08695652173913043</c:v>
                </c:pt>
                <c:pt idx="6">
                  <c:v>0</c:v>
                </c:pt>
                <c:pt idx="7">
                  <c:v>0.08695652173913043</c:v>
                </c:pt>
                <c:pt idx="8">
                  <c:v>0.17391304347826086</c:v>
                </c:pt>
                <c:pt idx="9">
                  <c:v>0.14130434782608695</c:v>
                </c:pt>
                <c:pt idx="10">
                  <c:v>0.22826086956521738</c:v>
                </c:pt>
                <c:pt idx="11">
                  <c:v>0</c:v>
                </c:pt>
              </c:numCache>
            </c:numRef>
          </c:val>
          <c:smooth val="0"/>
        </c:ser>
        <c:ser>
          <c:idx val="1"/>
          <c:order val="1"/>
          <c:tx>
            <c:strRef>
              <c:f>'高森町給与公表'!$AM$284</c:f>
              <c:strCache>
                <c:ptCount val="1"/>
                <c:pt idx="0">
                  <c:v>5年前の構成比</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'高森町給与公表'!$AK$285:$AK$296</c:f>
              <c:strCache>
                <c:ptCount val="12"/>
                <c:pt idx="0">
                  <c:v>20歳未満</c:v>
                </c:pt>
                <c:pt idx="1">
                  <c:v>20～23</c:v>
                </c:pt>
                <c:pt idx="2">
                  <c:v>24～27</c:v>
                </c:pt>
                <c:pt idx="3">
                  <c:v>28～31</c:v>
                </c:pt>
                <c:pt idx="4">
                  <c:v>32～35</c:v>
                </c:pt>
                <c:pt idx="5">
                  <c:v>36～39</c:v>
                </c:pt>
                <c:pt idx="6">
                  <c:v>40～43</c:v>
                </c:pt>
                <c:pt idx="7">
                  <c:v>44～47</c:v>
                </c:pt>
                <c:pt idx="8">
                  <c:v>48～51</c:v>
                </c:pt>
                <c:pt idx="9">
                  <c:v>52～5</c:v>
                </c:pt>
                <c:pt idx="10">
                  <c:v>56～59</c:v>
                </c:pt>
                <c:pt idx="11">
                  <c:v>60歳以上</c:v>
                </c:pt>
              </c:strCache>
            </c:strRef>
          </c:cat>
          <c:val>
            <c:numRef>
              <c:f>'高森町給与公表'!$AM$285:$AM$296</c:f>
              <c:numCache>
                <c:ptCount val="12"/>
                <c:pt idx="0">
                  <c:v>0</c:v>
                </c:pt>
                <c:pt idx="1">
                  <c:v>0.019417475728155338</c:v>
                </c:pt>
                <c:pt idx="2">
                  <c:v>0.08737864077669903</c:v>
                </c:pt>
                <c:pt idx="3">
                  <c:v>0.038834951456310676</c:v>
                </c:pt>
                <c:pt idx="4">
                  <c:v>0.06796116504854369</c:v>
                </c:pt>
                <c:pt idx="5">
                  <c:v>0.009708737864077669</c:v>
                </c:pt>
                <c:pt idx="6">
                  <c:v>0.1262135922330097</c:v>
                </c:pt>
                <c:pt idx="7">
                  <c:v>0.1262135922330097</c:v>
                </c:pt>
                <c:pt idx="8">
                  <c:v>0.21359223300970873</c:v>
                </c:pt>
                <c:pt idx="9">
                  <c:v>0.18446601941747573</c:v>
                </c:pt>
                <c:pt idx="10">
                  <c:v>0.1262135922330097</c:v>
                </c:pt>
                <c:pt idx="11">
                  <c:v>0</c:v>
                </c:pt>
              </c:numCache>
            </c:numRef>
          </c:val>
          <c:smooth val="0"/>
        </c:ser>
        <c:axId val="41693878"/>
        <c:axId val="39700583"/>
      </c:lineChart>
      <c:catAx>
        <c:axId val="41693878"/>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9700583"/>
        <c:crosses val="autoZero"/>
        <c:auto val="1"/>
        <c:lblOffset val="100"/>
        <c:noMultiLvlLbl val="0"/>
      </c:catAx>
      <c:valAx>
        <c:axId val="39700583"/>
        <c:scaling>
          <c:orientation val="minMax"/>
        </c:scaling>
        <c:axPos val="l"/>
        <c:majorGridlines/>
        <c:delete val="0"/>
        <c:numFmt formatCode="0%" sourceLinked="0"/>
        <c:majorTickMark val="in"/>
        <c:minorTickMark val="none"/>
        <c:tickLblPos val="nextTo"/>
        <c:crossAx val="41693878"/>
        <c:crossesAt val="1"/>
        <c:crossBetween val="between"/>
        <c:dispUnits/>
      </c:valAx>
      <c:spPr>
        <a:noFill/>
        <a:ln w="12700">
          <a:solidFill>
            <a:srgbClr val="808080"/>
          </a:solidFill>
        </a:ln>
      </c:spPr>
    </c:plotArea>
    <c:legend>
      <c:legendPos val="r"/>
      <c:layout>
        <c:manualLayout>
          <c:xMode val="edge"/>
          <c:yMode val="edge"/>
          <c:x val="0.804"/>
          <c:y val="0.39275"/>
          <c:w val="0.1915"/>
          <c:h val="0.182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775"/>
          <c:h val="1"/>
        </c:manualLayout>
      </c:layout>
      <c:barChart>
        <c:barDir val="col"/>
        <c:grouping val="percentStacked"/>
        <c:varyColors val="0"/>
        <c:ser>
          <c:idx val="0"/>
          <c:order val="0"/>
          <c:tx>
            <c:strRef>
              <c:f>#REF!</c:f>
              <c:strCache>
                <c:ptCount val="1"/>
                <c:pt idx="0">
                  <c:v>1級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0.219</c:v>
                </c:pt>
                <c:pt idx="1">
                  <c:v>0.159</c:v>
                </c:pt>
                <c:pt idx="2">
                  <c:v>0.028</c:v>
                </c:pt>
              </c:numCache>
            </c:numRef>
          </c:val>
        </c:ser>
        <c:ser>
          <c:idx val="1"/>
          <c:order val="1"/>
          <c:tx>
            <c:strRef>
              <c:f>#REF!</c:f>
              <c:strCache>
                <c:ptCount val="1"/>
                <c:pt idx="0">
                  <c:v>2級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0.188</c:v>
                </c:pt>
                <c:pt idx="1">
                  <c:v>0.206</c:v>
                </c:pt>
                <c:pt idx="2">
                  <c:v>0.056</c:v>
                </c:pt>
              </c:numCache>
            </c:numRef>
          </c:val>
        </c:ser>
        <c:ser>
          <c:idx val="2"/>
          <c:order val="2"/>
          <c:tx>
            <c:strRef>
              <c:f>#REF!</c:f>
              <c:strCache>
                <c:ptCount val="1"/>
                <c:pt idx="0">
                  <c:v>3級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0.391</c:v>
                </c:pt>
                <c:pt idx="1">
                  <c:v>0.365</c:v>
                </c:pt>
                <c:pt idx="2">
                  <c:v>0.07</c:v>
                </c:pt>
              </c:numCache>
            </c:numRef>
          </c:val>
        </c:ser>
        <c:ser>
          <c:idx val="3"/>
          <c:order val="3"/>
          <c:tx>
            <c:strRef>
              <c:f>#REF!</c:f>
              <c:strCache>
                <c:ptCount val="1"/>
                <c:pt idx="0">
                  <c:v>4級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0.078</c:v>
                </c:pt>
                <c:pt idx="1">
                  <c:v>0.159</c:v>
                </c:pt>
                <c:pt idx="2">
                  <c:v>0.056</c:v>
                </c:pt>
              </c:numCache>
            </c:numRef>
          </c:val>
        </c:ser>
        <c:ser>
          <c:idx val="4"/>
          <c:order val="4"/>
          <c:tx>
            <c:strRef>
              <c:f>#REF!</c:f>
              <c:strCache>
                <c:ptCount val="1"/>
                <c:pt idx="0">
                  <c:v>5級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0.109</c:v>
                </c:pt>
                <c:pt idx="1">
                  <c:v>0.095</c:v>
                </c:pt>
                <c:pt idx="2">
                  <c:v>0.056</c:v>
                </c:pt>
              </c:numCache>
            </c:numRef>
          </c:val>
        </c:ser>
        <c:ser>
          <c:idx val="5"/>
          <c:order val="5"/>
          <c:tx>
            <c:strRef>
              <c:f>#REF!</c:f>
              <c:strCache>
                <c:ptCount val="1"/>
                <c:pt idx="0">
                  <c:v>6級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0">
                  <c:v>0.016</c:v>
                </c:pt>
                <c:pt idx="1">
                  <c:v>0.016</c:v>
                </c:pt>
                <c:pt idx="2">
                  <c:v>0.38</c:v>
                </c:pt>
              </c:numCache>
            </c:numRef>
          </c:val>
        </c:ser>
        <c:ser>
          <c:idx val="6"/>
          <c:order val="6"/>
          <c:tx>
            <c:strRef>
              <c:f>#REF!</c:f>
              <c:strCache>
                <c:ptCount val="1"/>
                <c:pt idx="0">
                  <c:v>7級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2">
                  <c:v>0.338</c:v>
                </c:pt>
              </c:numCache>
            </c:numRef>
          </c:val>
        </c:ser>
        <c:ser>
          <c:idx val="7"/>
          <c:order val="7"/>
          <c:tx>
            <c:strRef>
              <c:f>#REF!</c:f>
              <c:strCache>
                <c:ptCount val="1"/>
                <c:pt idx="0">
                  <c:v>8級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#REF!</c:f>
              <c:strCache>
                <c:ptCount val="3"/>
                <c:pt idx="0">
                  <c:v>平成22年の構成比</c:v>
                </c:pt>
                <c:pt idx="1">
                  <c:v>1年前の構成比</c:v>
                </c:pt>
                <c:pt idx="2">
                  <c:v>5年前の構成比</c:v>
                </c:pt>
              </c:strCache>
            </c:strRef>
          </c:cat>
          <c:val>
            <c:numRef>
              <c:f>#REF!</c:f>
              <c:numCache>
                <c:ptCount val="3"/>
                <c:pt idx="2">
                  <c:v>0.014</c:v>
                </c:pt>
              </c:numCache>
            </c:numRef>
          </c:val>
        </c:ser>
        <c:overlap val="100"/>
        <c:axId val="21760928"/>
        <c:axId val="61630625"/>
      </c:barChart>
      <c:catAx>
        <c:axId val="21760928"/>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1630625"/>
        <c:crosses val="autoZero"/>
        <c:auto val="1"/>
        <c:lblOffset val="100"/>
        <c:noMultiLvlLbl val="0"/>
      </c:catAx>
      <c:valAx>
        <c:axId val="61630625"/>
        <c:scaling>
          <c:orientation val="minMax"/>
        </c:scaling>
        <c:axPos val="l"/>
        <c:majorGridlines/>
        <c:delete val="0"/>
        <c:numFmt formatCode="General" sourceLinked="1"/>
        <c:majorTickMark val="in"/>
        <c:minorTickMark val="none"/>
        <c:tickLblPos val="nextTo"/>
        <c:crossAx val="2176092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575"/>
          <c:w val="0.741"/>
          <c:h val="0.96425"/>
        </c:manualLayout>
      </c:layout>
      <c:lineChart>
        <c:grouping val="standard"/>
        <c:varyColors val="0"/>
        <c:ser>
          <c:idx val="0"/>
          <c:order val="0"/>
          <c:tx>
            <c:strRef>
              <c:f>'高森町給与公表'!$AL$284</c:f>
              <c:strCache>
                <c:ptCount val="1"/>
                <c:pt idx="0">
                  <c:v>構成比</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'高森町給与公表'!$AK$285:$AK$296</c:f>
              <c:strCache>
                <c:ptCount val="12"/>
                <c:pt idx="0">
                  <c:v>20歳未満</c:v>
                </c:pt>
                <c:pt idx="1">
                  <c:v>20～23</c:v>
                </c:pt>
                <c:pt idx="2">
                  <c:v>24～27</c:v>
                </c:pt>
                <c:pt idx="3">
                  <c:v>28～31</c:v>
                </c:pt>
                <c:pt idx="4">
                  <c:v>32～35</c:v>
                </c:pt>
                <c:pt idx="5">
                  <c:v>36～39</c:v>
                </c:pt>
                <c:pt idx="6">
                  <c:v>40～43</c:v>
                </c:pt>
                <c:pt idx="7">
                  <c:v>44～47</c:v>
                </c:pt>
                <c:pt idx="8">
                  <c:v>48～51</c:v>
                </c:pt>
                <c:pt idx="9">
                  <c:v>52～5</c:v>
                </c:pt>
                <c:pt idx="10">
                  <c:v>56～59</c:v>
                </c:pt>
                <c:pt idx="11">
                  <c:v>60歳以上</c:v>
                </c:pt>
              </c:strCache>
            </c:strRef>
          </c:cat>
          <c:val>
            <c:numRef>
              <c:f>'高森町給与公表'!$AL$285:$AL$296</c:f>
              <c:numCache>
                <c:ptCount val="12"/>
                <c:pt idx="0">
                  <c:v>0.021739130434782608</c:v>
                </c:pt>
                <c:pt idx="1">
                  <c:v>0.09782608695652174</c:v>
                </c:pt>
                <c:pt idx="2">
                  <c:v>0.03260869565217391</c:v>
                </c:pt>
                <c:pt idx="3">
                  <c:v>0.06521739130434782</c:v>
                </c:pt>
                <c:pt idx="4">
                  <c:v>0.06521739130434782</c:v>
                </c:pt>
                <c:pt idx="5">
                  <c:v>0.08695652173913043</c:v>
                </c:pt>
                <c:pt idx="6">
                  <c:v>0</c:v>
                </c:pt>
                <c:pt idx="7">
                  <c:v>0.08695652173913043</c:v>
                </c:pt>
                <c:pt idx="8">
                  <c:v>0.17391304347826086</c:v>
                </c:pt>
                <c:pt idx="9">
                  <c:v>0.14130434782608695</c:v>
                </c:pt>
                <c:pt idx="10">
                  <c:v>0.22826086956521738</c:v>
                </c:pt>
                <c:pt idx="11">
                  <c:v>0</c:v>
                </c:pt>
              </c:numCache>
            </c:numRef>
          </c:val>
          <c:smooth val="0"/>
        </c:ser>
        <c:ser>
          <c:idx val="1"/>
          <c:order val="1"/>
          <c:tx>
            <c:strRef>
              <c:f>'高森町給与公表'!$AM$284</c:f>
              <c:strCache>
                <c:ptCount val="1"/>
                <c:pt idx="0">
                  <c:v>5年前の構成比</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'高森町給与公表'!$AK$285:$AK$296</c:f>
              <c:strCache>
                <c:ptCount val="12"/>
                <c:pt idx="0">
                  <c:v>20歳未満</c:v>
                </c:pt>
                <c:pt idx="1">
                  <c:v>20～23</c:v>
                </c:pt>
                <c:pt idx="2">
                  <c:v>24～27</c:v>
                </c:pt>
                <c:pt idx="3">
                  <c:v>28～31</c:v>
                </c:pt>
                <c:pt idx="4">
                  <c:v>32～35</c:v>
                </c:pt>
                <c:pt idx="5">
                  <c:v>36～39</c:v>
                </c:pt>
                <c:pt idx="6">
                  <c:v>40～43</c:v>
                </c:pt>
                <c:pt idx="7">
                  <c:v>44～47</c:v>
                </c:pt>
                <c:pt idx="8">
                  <c:v>48～51</c:v>
                </c:pt>
                <c:pt idx="9">
                  <c:v>52～5</c:v>
                </c:pt>
                <c:pt idx="10">
                  <c:v>56～59</c:v>
                </c:pt>
                <c:pt idx="11">
                  <c:v>60歳以上</c:v>
                </c:pt>
              </c:strCache>
            </c:strRef>
          </c:cat>
          <c:val>
            <c:numRef>
              <c:f>'高森町給与公表'!$AM$285:$AM$296</c:f>
              <c:numCache>
                <c:ptCount val="12"/>
                <c:pt idx="0">
                  <c:v>0</c:v>
                </c:pt>
                <c:pt idx="1">
                  <c:v>0.019417475728155338</c:v>
                </c:pt>
                <c:pt idx="2">
                  <c:v>0.08737864077669903</c:v>
                </c:pt>
                <c:pt idx="3">
                  <c:v>0.038834951456310676</c:v>
                </c:pt>
                <c:pt idx="4">
                  <c:v>0.06796116504854369</c:v>
                </c:pt>
                <c:pt idx="5">
                  <c:v>0.009708737864077669</c:v>
                </c:pt>
                <c:pt idx="6">
                  <c:v>0.1262135922330097</c:v>
                </c:pt>
                <c:pt idx="7">
                  <c:v>0.1262135922330097</c:v>
                </c:pt>
                <c:pt idx="8">
                  <c:v>0.21359223300970873</c:v>
                </c:pt>
                <c:pt idx="9">
                  <c:v>0.18446601941747573</c:v>
                </c:pt>
                <c:pt idx="10">
                  <c:v>0.1262135922330097</c:v>
                </c:pt>
                <c:pt idx="11">
                  <c:v>0</c:v>
                </c:pt>
              </c:numCache>
            </c:numRef>
          </c:val>
          <c:smooth val="0"/>
        </c:ser>
        <c:axId val="17804714"/>
        <c:axId val="26024699"/>
      </c:lineChart>
      <c:catAx>
        <c:axId val="17804714"/>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6024699"/>
        <c:crosses val="autoZero"/>
        <c:auto val="1"/>
        <c:lblOffset val="100"/>
        <c:noMultiLvlLbl val="0"/>
      </c:catAx>
      <c:valAx>
        <c:axId val="26024699"/>
        <c:scaling>
          <c:orientation val="minMax"/>
        </c:scaling>
        <c:axPos val="l"/>
        <c:majorGridlines/>
        <c:delete val="0"/>
        <c:numFmt formatCode="0%" sourceLinked="0"/>
        <c:majorTickMark val="in"/>
        <c:minorTickMark val="none"/>
        <c:tickLblPos val="nextTo"/>
        <c:crossAx val="17804714"/>
        <c:crossesAt val="1"/>
        <c:crossBetween val="between"/>
        <c:dispUnits/>
      </c:valAx>
      <c:spPr>
        <a:noFill/>
        <a:ln w="12700">
          <a:solidFill>
            <a:srgbClr val="808080"/>
          </a:solidFill>
        </a:ln>
      </c:spPr>
    </c:plotArea>
    <c:legend>
      <c:legendPos val="r"/>
      <c:layout>
        <c:manualLayout>
          <c:xMode val="edge"/>
          <c:yMode val="edge"/>
          <c:x val="0.804"/>
          <c:y val="0.39275"/>
          <c:w val="0.1915"/>
          <c:h val="0.182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
          <c:w val="0.968"/>
          <c:h val="1"/>
        </c:manualLayout>
      </c:layout>
      <c:barChart>
        <c:barDir val="col"/>
        <c:grouping val="percentStacked"/>
        <c:varyColors val="0"/>
        <c:ser>
          <c:idx val="0"/>
          <c:order val="0"/>
          <c:tx>
            <c:strRef>
              <c:f>'高森町給与公表'!$AK$123</c:f>
              <c:strCache>
                <c:ptCount val="1"/>
                <c:pt idx="0">
                  <c:v>1級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'高森町給与公表'!$AL$123:$AN$123</c:f>
              <c:numCache>
                <c:ptCount val="3"/>
                <c:pt idx="0">
                  <c:v>0.159</c:v>
                </c:pt>
                <c:pt idx="1">
                  <c:v>0.076</c:v>
                </c:pt>
                <c:pt idx="2">
                  <c:v>0.042</c:v>
                </c:pt>
              </c:numCache>
            </c:numRef>
          </c:val>
        </c:ser>
        <c:ser>
          <c:idx val="1"/>
          <c:order val="1"/>
          <c:tx>
            <c:strRef>
              <c:f>'高森町給与公表'!$AK$124</c:f>
              <c:strCache>
                <c:ptCount val="1"/>
                <c:pt idx="0">
                  <c:v>2級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'高森町給与公表'!$AL$124:$AN$124</c:f>
              <c:numCache>
                <c:ptCount val="3"/>
                <c:pt idx="0">
                  <c:v>0.206</c:v>
                </c:pt>
                <c:pt idx="1">
                  <c:v>0.455</c:v>
                </c:pt>
                <c:pt idx="2">
                  <c:v>0.056</c:v>
                </c:pt>
              </c:numCache>
            </c:numRef>
          </c:val>
        </c:ser>
        <c:ser>
          <c:idx val="2"/>
          <c:order val="2"/>
          <c:tx>
            <c:strRef>
              <c:f>'高森町給与公表'!$AK$125</c:f>
              <c:strCache>
                <c:ptCount val="1"/>
                <c:pt idx="0">
                  <c:v>3級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'高森町給与公表'!$AL$125:$AN$125</c:f>
              <c:numCache>
                <c:ptCount val="3"/>
                <c:pt idx="0">
                  <c:v>0.365</c:v>
                </c:pt>
                <c:pt idx="1">
                  <c:v>0.303</c:v>
                </c:pt>
                <c:pt idx="2">
                  <c:v>0.069</c:v>
                </c:pt>
              </c:numCache>
            </c:numRef>
          </c:val>
        </c:ser>
        <c:ser>
          <c:idx val="3"/>
          <c:order val="3"/>
          <c:tx>
            <c:strRef>
              <c:f>'高森町給与公表'!$AK$126</c:f>
              <c:strCache>
                <c:ptCount val="1"/>
                <c:pt idx="0">
                  <c:v>4級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'高森町給与公表'!$AL$126:$AN$126</c:f>
              <c:numCache>
                <c:ptCount val="3"/>
                <c:pt idx="0">
                  <c:v>0.159</c:v>
                </c:pt>
                <c:pt idx="1">
                  <c:v>0.076</c:v>
                </c:pt>
                <c:pt idx="2">
                  <c:v>0.042</c:v>
                </c:pt>
              </c:numCache>
            </c:numRef>
          </c:val>
        </c:ser>
        <c:ser>
          <c:idx val="4"/>
          <c:order val="4"/>
          <c:tx>
            <c:strRef>
              <c:f>'高森町給与公表'!$AK$127</c:f>
              <c:strCache>
                <c:ptCount val="1"/>
                <c:pt idx="0">
                  <c:v>5級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'高森町給与公表'!$AL$127:$AN$127</c:f>
              <c:numCache>
                <c:ptCount val="3"/>
                <c:pt idx="0">
                  <c:v>0.095</c:v>
                </c:pt>
                <c:pt idx="1">
                  <c:v>0.076</c:v>
                </c:pt>
                <c:pt idx="2">
                  <c:v>0.097</c:v>
                </c:pt>
              </c:numCache>
            </c:numRef>
          </c:val>
        </c:ser>
        <c:ser>
          <c:idx val="5"/>
          <c:order val="5"/>
          <c:tx>
            <c:strRef>
              <c:f>'高森町給与公表'!$AK$128</c:f>
              <c:strCache>
                <c:ptCount val="1"/>
                <c:pt idx="0">
                  <c:v>6級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'高森町給与公表'!$AL$128:$AN$128</c:f>
              <c:numCache>
                <c:ptCount val="3"/>
                <c:pt idx="0">
                  <c:v>0.016</c:v>
                </c:pt>
                <c:pt idx="1">
                  <c:v>0.015</c:v>
                </c:pt>
                <c:pt idx="2">
                  <c:v>0.347</c:v>
                </c:pt>
              </c:numCache>
            </c:numRef>
          </c:val>
        </c:ser>
        <c:ser>
          <c:idx val="6"/>
          <c:order val="6"/>
          <c:tx>
            <c:strRef>
              <c:f>'高森町給与公表'!$AK$129</c:f>
              <c:strCache>
                <c:ptCount val="1"/>
                <c:pt idx="0">
                  <c:v>7級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'高森町給与公表'!$AL$129:$AN$129</c:f>
              <c:numCache>
                <c:ptCount val="3"/>
                <c:pt idx="2">
                  <c:v>0.333</c:v>
                </c:pt>
              </c:numCache>
            </c:numRef>
          </c:val>
        </c:ser>
        <c:ser>
          <c:idx val="7"/>
          <c:order val="7"/>
          <c:tx>
            <c:strRef>
              <c:f>'高森町給与公表'!$AK$130</c:f>
              <c:strCache>
                <c:ptCount val="1"/>
                <c:pt idx="0">
                  <c:v>8級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Ref>
              <c:f>'高森町給与公表'!$AL$122:$AN$122</c:f>
              <c:strCache>
                <c:ptCount val="3"/>
                <c:pt idx="0">
                  <c:v>平成22年の構成比</c:v>
                </c:pt>
                <c:pt idx="1">
                  <c:v>1年前の構成比</c:v>
                </c:pt>
                <c:pt idx="2">
                  <c:v>5年前の構成比</c:v>
                </c:pt>
              </c:strCache>
            </c:strRef>
          </c:cat>
          <c:val>
            <c:numRef>
              <c:f>'高森町給与公表'!$AL$130:$AN$130</c:f>
              <c:numCache>
                <c:ptCount val="3"/>
                <c:pt idx="2">
                  <c:v>0.014</c:v>
                </c:pt>
              </c:numCache>
            </c:numRef>
          </c:val>
        </c:ser>
        <c:overlap val="100"/>
        <c:axId val="32895700"/>
        <c:axId val="27625845"/>
      </c:barChart>
      <c:catAx>
        <c:axId val="32895700"/>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7625845"/>
        <c:crosses val="autoZero"/>
        <c:auto val="1"/>
        <c:lblOffset val="100"/>
        <c:noMultiLvlLbl val="0"/>
      </c:catAx>
      <c:valAx>
        <c:axId val="27625845"/>
        <c:scaling>
          <c:orientation val="minMax"/>
        </c:scaling>
        <c:axPos val="l"/>
        <c:majorGridlines/>
        <c:delete val="0"/>
        <c:numFmt formatCode="General" sourceLinked="1"/>
        <c:majorTickMark val="in"/>
        <c:minorTickMark val="none"/>
        <c:tickLblPos val="nextTo"/>
        <c:crossAx val="328957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24</xdr:row>
      <xdr:rowOff>47625</xdr:rowOff>
    </xdr:from>
    <xdr:to>
      <xdr:col>31</xdr:col>
      <xdr:colOff>190500</xdr:colOff>
      <xdr:row>34</xdr:row>
      <xdr:rowOff>133350</xdr:rowOff>
    </xdr:to>
    <xdr:graphicFrame>
      <xdr:nvGraphicFramePr>
        <xdr:cNvPr id="1" name="Chart 1"/>
        <xdr:cNvGraphicFramePr/>
      </xdr:nvGraphicFramePr>
      <xdr:xfrm>
        <a:off x="180975" y="3552825"/>
        <a:ext cx="6210300" cy="1990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254</xdr:row>
      <xdr:rowOff>0</xdr:rowOff>
    </xdr:from>
    <xdr:to>
      <xdr:col>8</xdr:col>
      <xdr:colOff>0</xdr:colOff>
      <xdr:row>256</xdr:row>
      <xdr:rowOff>0</xdr:rowOff>
    </xdr:to>
    <xdr:sp>
      <xdr:nvSpPr>
        <xdr:cNvPr id="2" name="Line 3"/>
        <xdr:cNvSpPr>
          <a:spLocks/>
        </xdr:cNvSpPr>
      </xdr:nvSpPr>
      <xdr:spPr>
        <a:xfrm>
          <a:off x="200025" y="47567850"/>
          <a:ext cx="14001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283</xdr:row>
      <xdr:rowOff>19050</xdr:rowOff>
    </xdr:from>
    <xdr:to>
      <xdr:col>32</xdr:col>
      <xdr:colOff>133350</xdr:colOff>
      <xdr:row>297</xdr:row>
      <xdr:rowOff>104775</xdr:rowOff>
    </xdr:to>
    <xdr:graphicFrame>
      <xdr:nvGraphicFramePr>
        <xdr:cNvPr id="3" name="Chart 5"/>
        <xdr:cNvGraphicFramePr/>
      </xdr:nvGraphicFramePr>
      <xdr:xfrm>
        <a:off x="85725" y="53054250"/>
        <a:ext cx="64484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139</xdr:row>
      <xdr:rowOff>95250</xdr:rowOff>
    </xdr:from>
    <xdr:to>
      <xdr:col>31</xdr:col>
      <xdr:colOff>85725</xdr:colOff>
      <xdr:row>155</xdr:row>
      <xdr:rowOff>19050</xdr:rowOff>
    </xdr:to>
    <xdr:graphicFrame>
      <xdr:nvGraphicFramePr>
        <xdr:cNvPr id="4" name="Chart 6"/>
        <xdr:cNvGraphicFramePr/>
      </xdr:nvGraphicFramePr>
      <xdr:xfrm>
        <a:off x="285750" y="24060150"/>
        <a:ext cx="6000750" cy="29718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254</xdr:row>
      <xdr:rowOff>0</xdr:rowOff>
    </xdr:from>
    <xdr:to>
      <xdr:col>8</xdr:col>
      <xdr:colOff>0</xdr:colOff>
      <xdr:row>256</xdr:row>
      <xdr:rowOff>0</xdr:rowOff>
    </xdr:to>
    <xdr:sp>
      <xdr:nvSpPr>
        <xdr:cNvPr id="5" name="Line 7"/>
        <xdr:cNvSpPr>
          <a:spLocks/>
        </xdr:cNvSpPr>
      </xdr:nvSpPr>
      <xdr:spPr>
        <a:xfrm>
          <a:off x="200025" y="47567850"/>
          <a:ext cx="14001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283</xdr:row>
      <xdr:rowOff>19050</xdr:rowOff>
    </xdr:from>
    <xdr:to>
      <xdr:col>32</xdr:col>
      <xdr:colOff>133350</xdr:colOff>
      <xdr:row>297</xdr:row>
      <xdr:rowOff>104775</xdr:rowOff>
    </xdr:to>
    <xdr:graphicFrame>
      <xdr:nvGraphicFramePr>
        <xdr:cNvPr id="6" name="Chart 8"/>
        <xdr:cNvGraphicFramePr/>
      </xdr:nvGraphicFramePr>
      <xdr:xfrm>
        <a:off x="85725" y="53054250"/>
        <a:ext cx="6448425" cy="2752725"/>
      </xdr:xfrm>
      <a:graphic>
        <a:graphicData uri="http://schemas.openxmlformats.org/drawingml/2006/chart">
          <c:chart xmlns:c="http://schemas.openxmlformats.org/drawingml/2006/chart" r:id="rId4"/>
        </a:graphicData>
      </a:graphic>
    </xdr:graphicFrame>
    <xdr:clientData/>
  </xdr:twoCellAnchor>
  <xdr:twoCellAnchor>
    <xdr:from>
      <xdr:col>1</xdr:col>
      <xdr:colOff>85725</xdr:colOff>
      <xdr:row>139</xdr:row>
      <xdr:rowOff>95250</xdr:rowOff>
    </xdr:from>
    <xdr:to>
      <xdr:col>31</xdr:col>
      <xdr:colOff>85725</xdr:colOff>
      <xdr:row>155</xdr:row>
      <xdr:rowOff>19050</xdr:rowOff>
    </xdr:to>
    <xdr:graphicFrame>
      <xdr:nvGraphicFramePr>
        <xdr:cNvPr id="7" name="Chart 10"/>
        <xdr:cNvGraphicFramePr/>
      </xdr:nvGraphicFramePr>
      <xdr:xfrm>
        <a:off x="285750" y="24060150"/>
        <a:ext cx="600075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16"/>
  <sheetViews>
    <sheetView tabSelected="1" view="pageBreakPreview" zoomScaleSheetLayoutView="100" workbookViewId="0" topLeftCell="A1">
      <selection activeCell="AT125" sqref="AT125"/>
    </sheetView>
  </sheetViews>
  <sheetFormatPr defaultColWidth="9.00390625" defaultRowHeight="15" customHeight="1"/>
  <cols>
    <col min="1" max="33" width="2.625" style="8" customWidth="1"/>
    <col min="34" max="42" width="0.12890625" style="8" customWidth="1"/>
    <col min="43" max="16384" width="2.625" style="8" customWidth="1"/>
  </cols>
  <sheetData>
    <row r="1" spans="1:33" ht="15" customHeight="1">
      <c r="A1" s="205" t="s">
        <v>54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row>
    <row r="2" spans="1:33" ht="15" customHeight="1" hidden="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ht="15" customHeight="1" hidden="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15" customHeight="1" hidden="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ht="15" customHeight="1" hidden="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ht="15" customHeight="1" hidden="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15" customHeight="1" hidden="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ht="15" customHeight="1">
      <c r="A8" s="14" t="s">
        <v>158</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1:33" ht="15" customHeight="1">
      <c r="A9" s="9"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3" ht="15" customHeight="1">
      <c r="A10" s="9"/>
      <c r="B10" s="54" t="s">
        <v>56</v>
      </c>
      <c r="C10" s="55"/>
      <c r="D10" s="56"/>
      <c r="E10" s="108" t="s">
        <v>61</v>
      </c>
      <c r="F10" s="108"/>
      <c r="G10" s="108"/>
      <c r="H10" s="108"/>
      <c r="I10" s="108"/>
      <c r="J10" s="108"/>
      <c r="K10" s="108" t="s">
        <v>43</v>
      </c>
      <c r="L10" s="108"/>
      <c r="M10" s="108"/>
      <c r="N10" s="108"/>
      <c r="O10" s="108"/>
      <c r="P10" s="108" t="s">
        <v>62</v>
      </c>
      <c r="Q10" s="108"/>
      <c r="R10" s="108"/>
      <c r="S10" s="108"/>
      <c r="T10" s="108" t="s">
        <v>44</v>
      </c>
      <c r="U10" s="108"/>
      <c r="V10" s="108"/>
      <c r="W10" s="108"/>
      <c r="X10" s="108" t="s">
        <v>45</v>
      </c>
      <c r="Y10" s="108"/>
      <c r="Z10" s="108"/>
      <c r="AA10" s="108"/>
      <c r="AB10" s="207" t="s">
        <v>67</v>
      </c>
      <c r="AC10" s="207"/>
      <c r="AD10" s="207"/>
      <c r="AE10" s="207"/>
      <c r="AF10" s="207"/>
      <c r="AG10" s="207"/>
    </row>
    <row r="11" spans="1:33" ht="15" customHeight="1">
      <c r="A11" s="9"/>
      <c r="B11" s="72"/>
      <c r="C11" s="73"/>
      <c r="D11" s="129"/>
      <c r="E11" s="206">
        <v>20</v>
      </c>
      <c r="F11" s="206"/>
      <c r="G11" s="206"/>
      <c r="H11" s="206"/>
      <c r="I11" s="206"/>
      <c r="J11" s="206"/>
      <c r="K11" s="204" t="s">
        <v>47</v>
      </c>
      <c r="L11" s="204"/>
      <c r="M11" s="204"/>
      <c r="N11" s="204"/>
      <c r="O11" s="204"/>
      <c r="P11" s="204"/>
      <c r="Q11" s="204"/>
      <c r="R11" s="204"/>
      <c r="S11" s="204"/>
      <c r="T11" s="204" t="s">
        <v>48</v>
      </c>
      <c r="U11" s="204"/>
      <c r="V11" s="204"/>
      <c r="W11" s="204"/>
      <c r="X11" s="204" t="s">
        <v>49</v>
      </c>
      <c r="Y11" s="204"/>
      <c r="Z11" s="204"/>
      <c r="AA11" s="204"/>
      <c r="AB11" s="208">
        <v>20</v>
      </c>
      <c r="AC11" s="208"/>
      <c r="AD11" s="208"/>
      <c r="AE11" s="208"/>
      <c r="AF11" s="208"/>
      <c r="AG11" s="208"/>
    </row>
    <row r="12" spans="1:33" ht="21" customHeight="1">
      <c r="A12" s="9"/>
      <c r="B12" s="200">
        <v>21</v>
      </c>
      <c r="C12" s="201"/>
      <c r="D12" s="202"/>
      <c r="E12" s="210">
        <v>7245</v>
      </c>
      <c r="F12" s="210"/>
      <c r="G12" s="210"/>
      <c r="H12" s="210"/>
      <c r="I12" s="210"/>
      <c r="J12" s="210"/>
      <c r="K12" s="211">
        <v>4446526</v>
      </c>
      <c r="L12" s="211"/>
      <c r="M12" s="211"/>
      <c r="N12" s="211"/>
      <c r="O12" s="211"/>
      <c r="P12" s="211">
        <v>66517</v>
      </c>
      <c r="Q12" s="211"/>
      <c r="R12" s="211"/>
      <c r="S12" s="211"/>
      <c r="T12" s="211">
        <v>818315</v>
      </c>
      <c r="U12" s="211"/>
      <c r="V12" s="211"/>
      <c r="W12" s="211"/>
      <c r="X12" s="209">
        <f>SUM(T12/K12)</f>
        <v>0.18403468235651832</v>
      </c>
      <c r="Y12" s="209"/>
      <c r="Z12" s="209"/>
      <c r="AA12" s="209"/>
      <c r="AB12" s="209">
        <v>0.22</v>
      </c>
      <c r="AC12" s="209"/>
      <c r="AD12" s="209"/>
      <c r="AE12" s="209"/>
      <c r="AF12" s="209"/>
      <c r="AG12" s="209"/>
    </row>
    <row r="13" spans="1:33" ht="1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1:33" ht="15" customHeight="1">
      <c r="A14" s="9" t="s">
        <v>46</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1:33" ht="15" customHeight="1">
      <c r="A15" s="9"/>
      <c r="B15" s="54" t="s">
        <v>56</v>
      </c>
      <c r="C15" s="55"/>
      <c r="D15" s="56"/>
      <c r="E15" s="108" t="s">
        <v>63</v>
      </c>
      <c r="F15" s="108"/>
      <c r="G15" s="108"/>
      <c r="H15" s="101" t="s">
        <v>50</v>
      </c>
      <c r="I15" s="101"/>
      <c r="J15" s="101"/>
      <c r="K15" s="101"/>
      <c r="L15" s="101"/>
      <c r="M15" s="101"/>
      <c r="N15" s="101"/>
      <c r="O15" s="101"/>
      <c r="P15" s="101"/>
      <c r="Q15" s="101"/>
      <c r="R15" s="101"/>
      <c r="S15" s="101"/>
      <c r="T15" s="101"/>
      <c r="U15" s="101"/>
      <c r="V15" s="101"/>
      <c r="W15" s="101"/>
      <c r="X15" s="101" t="s">
        <v>42</v>
      </c>
      <c r="Y15" s="101"/>
      <c r="Z15" s="101"/>
      <c r="AA15" s="101"/>
      <c r="AB15" s="9"/>
      <c r="AC15" s="213" t="s">
        <v>327</v>
      </c>
      <c r="AD15" s="213"/>
      <c r="AE15" s="213"/>
      <c r="AF15" s="213"/>
      <c r="AG15" s="213"/>
    </row>
    <row r="16" spans="1:33" ht="15" customHeight="1">
      <c r="A16" s="9"/>
      <c r="B16" s="72"/>
      <c r="C16" s="73"/>
      <c r="D16" s="129"/>
      <c r="E16" s="204" t="s">
        <v>47</v>
      </c>
      <c r="F16" s="204"/>
      <c r="G16" s="204"/>
      <c r="H16" s="101" t="s">
        <v>117</v>
      </c>
      <c r="I16" s="101"/>
      <c r="J16" s="101"/>
      <c r="K16" s="101"/>
      <c r="L16" s="101" t="s">
        <v>51</v>
      </c>
      <c r="M16" s="101"/>
      <c r="N16" s="101"/>
      <c r="O16" s="101"/>
      <c r="P16" s="183" t="s">
        <v>52</v>
      </c>
      <c r="Q16" s="183"/>
      <c r="R16" s="183"/>
      <c r="S16" s="183"/>
      <c r="T16" s="203" t="s">
        <v>53</v>
      </c>
      <c r="U16" s="203"/>
      <c r="V16" s="203"/>
      <c r="W16" s="203"/>
      <c r="X16" s="101"/>
      <c r="Y16" s="101"/>
      <c r="Z16" s="101"/>
      <c r="AA16" s="101"/>
      <c r="AB16" s="9"/>
      <c r="AC16" s="213"/>
      <c r="AD16" s="213"/>
      <c r="AE16" s="213"/>
      <c r="AF16" s="213"/>
      <c r="AG16" s="213"/>
    </row>
    <row r="17" spans="1:33" ht="21" customHeight="1">
      <c r="A17" s="9"/>
      <c r="B17" s="200">
        <v>21</v>
      </c>
      <c r="C17" s="201"/>
      <c r="D17" s="202"/>
      <c r="E17" s="212">
        <v>81</v>
      </c>
      <c r="F17" s="212"/>
      <c r="G17" s="212"/>
      <c r="H17" s="211">
        <v>323269</v>
      </c>
      <c r="I17" s="211"/>
      <c r="J17" s="211"/>
      <c r="K17" s="211"/>
      <c r="L17" s="211">
        <v>31878</v>
      </c>
      <c r="M17" s="211"/>
      <c r="N17" s="211"/>
      <c r="O17" s="211"/>
      <c r="P17" s="211">
        <v>120353</v>
      </c>
      <c r="Q17" s="211"/>
      <c r="R17" s="211"/>
      <c r="S17" s="211"/>
      <c r="T17" s="211">
        <f>SUM(H17:S17)</f>
        <v>475500</v>
      </c>
      <c r="U17" s="211"/>
      <c r="V17" s="211"/>
      <c r="W17" s="211"/>
      <c r="X17" s="211">
        <f>SUM(T17/E17)</f>
        <v>5870.37037037037</v>
      </c>
      <c r="Y17" s="211"/>
      <c r="Z17" s="211"/>
      <c r="AA17" s="211"/>
      <c r="AB17" s="9"/>
      <c r="AC17" s="211">
        <v>6271</v>
      </c>
      <c r="AD17" s="211"/>
      <c r="AE17" s="211"/>
      <c r="AF17" s="211"/>
      <c r="AG17" s="211"/>
    </row>
    <row r="18" spans="1:33" ht="12">
      <c r="A18" s="11" t="s">
        <v>142</v>
      </c>
      <c r="B18" s="11"/>
      <c r="C18" s="11">
        <v>1</v>
      </c>
      <c r="D18" s="11" t="s">
        <v>143</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1:33" ht="12">
      <c r="A19" s="11"/>
      <c r="B19" s="11"/>
      <c r="C19" s="11">
        <v>2</v>
      </c>
      <c r="D19" s="11" t="s">
        <v>360</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row>
    <row r="20" spans="1:33" ht="1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row>
    <row r="21" spans="1:33" ht="15" customHeight="1">
      <c r="A21" s="9" t="s">
        <v>144</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15" customHeight="1">
      <c r="A22" s="9"/>
      <c r="B22" s="9"/>
      <c r="C22" s="9" t="s">
        <v>145</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1:33" ht="1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5" customHeight="1">
      <c r="A24" s="9" t="s">
        <v>328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1:39" ht="1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K25" s="10" t="s">
        <v>57</v>
      </c>
      <c r="AL25" s="40" t="s">
        <v>329</v>
      </c>
      <c r="AM25" s="41" t="s">
        <v>330</v>
      </c>
    </row>
    <row r="26" spans="1:39" ht="1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K26" s="10" t="s">
        <v>58</v>
      </c>
      <c r="AL26" s="42">
        <v>96.3</v>
      </c>
      <c r="AM26" s="43">
        <v>95.8</v>
      </c>
    </row>
    <row r="27" spans="1:39" ht="1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K27" s="10" t="s">
        <v>59</v>
      </c>
      <c r="AL27" s="42">
        <v>93.5</v>
      </c>
      <c r="AM27" s="43">
        <v>95</v>
      </c>
    </row>
    <row r="28" spans="1:39" ht="1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K28" s="10" t="s">
        <v>60</v>
      </c>
      <c r="AL28" s="42">
        <v>93.7</v>
      </c>
      <c r="AM28" s="43">
        <v>95.1</v>
      </c>
    </row>
    <row r="29" spans="1:33"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1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1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1:33"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row>
    <row r="34" spans="1:33" ht="1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row>
    <row r="35" spans="1:33" ht="1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1:33" ht="12">
      <c r="A36" s="11" t="s">
        <v>142</v>
      </c>
      <c r="B36" s="11"/>
      <c r="C36" s="11">
        <v>1</v>
      </c>
      <c r="D36" s="11" t="s">
        <v>147</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ht="12">
      <c r="A37" s="11"/>
      <c r="B37" s="11"/>
      <c r="C37" s="11">
        <v>2</v>
      </c>
      <c r="D37" s="11" t="s">
        <v>146</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ht="1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ht="15" customHeight="1">
      <c r="A39" s="9" t="s">
        <v>148</v>
      </c>
      <c r="B39" s="9"/>
      <c r="C39" s="9"/>
      <c r="D39" s="9"/>
      <c r="E39" s="9"/>
      <c r="F39" s="9"/>
      <c r="G39" s="9"/>
      <c r="H39" s="33" t="s">
        <v>288</v>
      </c>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5" customHeight="1">
      <c r="A40" s="9"/>
      <c r="B40" s="9" t="s">
        <v>64</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15" customHeight="1">
      <c r="A41" s="9"/>
      <c r="B41" s="54" t="s">
        <v>56</v>
      </c>
      <c r="C41" s="55"/>
      <c r="D41" s="56"/>
      <c r="E41" s="68" t="s">
        <v>65</v>
      </c>
      <c r="F41" s="69"/>
      <c r="G41" s="69"/>
      <c r="H41" s="69"/>
      <c r="I41" s="69"/>
      <c r="J41" s="69"/>
      <c r="K41" s="69"/>
      <c r="L41" s="69"/>
      <c r="M41" s="69"/>
      <c r="N41" s="69"/>
      <c r="O41" s="69"/>
      <c r="P41" s="69"/>
      <c r="Q41" s="69"/>
      <c r="R41" s="69"/>
      <c r="S41" s="69"/>
      <c r="T41" s="70"/>
      <c r="U41" s="54" t="s">
        <v>66</v>
      </c>
      <c r="V41" s="55"/>
      <c r="W41" s="55"/>
      <c r="X41" s="55"/>
      <c r="Y41" s="56"/>
      <c r="Z41" s="9"/>
      <c r="AA41" s="217" t="s">
        <v>67</v>
      </c>
      <c r="AB41" s="218"/>
      <c r="AC41" s="218"/>
      <c r="AD41" s="218"/>
      <c r="AE41" s="219"/>
      <c r="AF41" s="9"/>
      <c r="AG41" s="9"/>
    </row>
    <row r="42" spans="1:33" ht="15" customHeight="1">
      <c r="A42" s="9"/>
      <c r="B42" s="126"/>
      <c r="C42" s="127"/>
      <c r="D42" s="128"/>
      <c r="E42" s="54" t="s">
        <v>68</v>
      </c>
      <c r="F42" s="55"/>
      <c r="G42" s="55"/>
      <c r="H42" s="56"/>
      <c r="I42" s="54" t="s">
        <v>69</v>
      </c>
      <c r="J42" s="55"/>
      <c r="K42" s="55"/>
      <c r="L42" s="56"/>
      <c r="M42" s="54" t="s">
        <v>70</v>
      </c>
      <c r="N42" s="55"/>
      <c r="O42" s="55"/>
      <c r="P42" s="56"/>
      <c r="Q42" s="54" t="s">
        <v>71</v>
      </c>
      <c r="R42" s="55"/>
      <c r="S42" s="55"/>
      <c r="T42" s="56"/>
      <c r="U42" s="126"/>
      <c r="V42" s="127"/>
      <c r="W42" s="127"/>
      <c r="X42" s="127"/>
      <c r="Y42" s="128"/>
      <c r="Z42" s="9"/>
      <c r="AA42" s="220" t="s">
        <v>72</v>
      </c>
      <c r="AB42" s="221"/>
      <c r="AC42" s="221"/>
      <c r="AD42" s="221"/>
      <c r="AE42" s="222"/>
      <c r="AF42" s="9"/>
      <c r="AG42" s="9"/>
    </row>
    <row r="43" spans="1:33" ht="15" customHeight="1">
      <c r="A43" s="9"/>
      <c r="B43" s="72"/>
      <c r="C43" s="73"/>
      <c r="D43" s="129"/>
      <c r="E43" s="62" t="s">
        <v>1</v>
      </c>
      <c r="F43" s="63"/>
      <c r="G43" s="63"/>
      <c r="H43" s="64"/>
      <c r="I43" s="62" t="s">
        <v>2</v>
      </c>
      <c r="J43" s="63"/>
      <c r="K43" s="63"/>
      <c r="L43" s="64"/>
      <c r="M43" s="72" t="s">
        <v>3</v>
      </c>
      <c r="N43" s="73"/>
      <c r="O43" s="73"/>
      <c r="P43" s="129"/>
      <c r="Q43" s="72" t="s">
        <v>73</v>
      </c>
      <c r="R43" s="73"/>
      <c r="S43" s="73"/>
      <c r="T43" s="129"/>
      <c r="U43" s="72"/>
      <c r="V43" s="73"/>
      <c r="W43" s="73"/>
      <c r="X43" s="73"/>
      <c r="Y43" s="129"/>
      <c r="Z43" s="9"/>
      <c r="AA43" s="223"/>
      <c r="AB43" s="224"/>
      <c r="AC43" s="224"/>
      <c r="AD43" s="224"/>
      <c r="AE43" s="225"/>
      <c r="AF43" s="9"/>
      <c r="AG43" s="9"/>
    </row>
    <row r="44" spans="1:33" ht="21" customHeight="1">
      <c r="A44" s="9"/>
      <c r="B44" s="214">
        <v>21</v>
      </c>
      <c r="C44" s="215"/>
      <c r="D44" s="216"/>
      <c r="E44" s="226" t="s">
        <v>149</v>
      </c>
      <c r="F44" s="227"/>
      <c r="G44" s="227"/>
      <c r="H44" s="228"/>
      <c r="I44" s="226" t="s">
        <v>149</v>
      </c>
      <c r="J44" s="227"/>
      <c r="K44" s="227"/>
      <c r="L44" s="228"/>
      <c r="M44" s="226" t="s">
        <v>149</v>
      </c>
      <c r="N44" s="227"/>
      <c r="O44" s="227"/>
      <c r="P44" s="228"/>
      <c r="Q44" s="226" t="s">
        <v>4</v>
      </c>
      <c r="R44" s="227"/>
      <c r="S44" s="227"/>
      <c r="T44" s="228"/>
      <c r="U44" s="226" t="s">
        <v>4</v>
      </c>
      <c r="V44" s="227"/>
      <c r="W44" s="227"/>
      <c r="X44" s="227"/>
      <c r="Y44" s="228"/>
      <c r="Z44" s="9"/>
      <c r="AA44" s="226" t="s">
        <v>4</v>
      </c>
      <c r="AB44" s="227"/>
      <c r="AC44" s="227"/>
      <c r="AD44" s="227"/>
      <c r="AE44" s="228"/>
      <c r="AF44" s="9"/>
      <c r="AG44" s="9"/>
    </row>
    <row r="45" spans="1:33" ht="21" customHeight="1">
      <c r="A45" s="9"/>
      <c r="B45" s="62"/>
      <c r="C45" s="63"/>
      <c r="D45" s="64"/>
      <c r="E45" s="62"/>
      <c r="F45" s="63"/>
      <c r="G45" s="63"/>
      <c r="H45" s="64"/>
      <c r="I45" s="62"/>
      <c r="J45" s="63"/>
      <c r="K45" s="63"/>
      <c r="L45" s="64"/>
      <c r="M45" s="62" t="s">
        <v>5</v>
      </c>
      <c r="N45" s="63"/>
      <c r="O45" s="63"/>
      <c r="P45" s="64"/>
      <c r="Q45" s="62"/>
      <c r="R45" s="63"/>
      <c r="S45" s="63"/>
      <c r="T45" s="64"/>
      <c r="U45" s="62"/>
      <c r="V45" s="63"/>
      <c r="W45" s="63"/>
      <c r="X45" s="63"/>
      <c r="Y45" s="64"/>
      <c r="Z45" s="9"/>
      <c r="AA45" s="62"/>
      <c r="AB45" s="63"/>
      <c r="AC45" s="63"/>
      <c r="AD45" s="63"/>
      <c r="AE45" s="64"/>
      <c r="AF45" s="9"/>
      <c r="AG45" s="9"/>
    </row>
    <row r="46" spans="1:33" ht="12">
      <c r="A46" s="9"/>
      <c r="B46" s="11" t="s">
        <v>142</v>
      </c>
      <c r="C46" s="11"/>
      <c r="D46" s="11" t="s">
        <v>150</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3" ht="12">
      <c r="A47" s="9"/>
      <c r="B47" s="9"/>
      <c r="C47" s="9"/>
      <c r="D47" s="11" t="s">
        <v>6</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33" ht="6"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row>
    <row r="49" spans="1:33" ht="15" customHeight="1">
      <c r="A49" s="9"/>
      <c r="B49" s="9" t="s">
        <v>74</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row>
    <row r="50" spans="1:33" ht="15" customHeight="1">
      <c r="A50" s="9"/>
      <c r="B50" s="54" t="s">
        <v>56</v>
      </c>
      <c r="C50" s="55"/>
      <c r="D50" s="56"/>
      <c r="E50" s="68" t="s">
        <v>65</v>
      </c>
      <c r="F50" s="69"/>
      <c r="G50" s="69"/>
      <c r="H50" s="69"/>
      <c r="I50" s="69"/>
      <c r="J50" s="69"/>
      <c r="K50" s="69"/>
      <c r="L50" s="69"/>
      <c r="M50" s="69"/>
      <c r="N50" s="69"/>
      <c r="O50" s="69"/>
      <c r="P50" s="69"/>
      <c r="Q50" s="69"/>
      <c r="R50" s="69"/>
      <c r="S50" s="69"/>
      <c r="T50" s="70"/>
      <c r="U50" s="54" t="s">
        <v>155</v>
      </c>
      <c r="V50" s="55"/>
      <c r="W50" s="55"/>
      <c r="X50" s="55"/>
      <c r="Y50" s="56"/>
      <c r="Z50" s="9"/>
      <c r="AA50" s="217" t="s">
        <v>67</v>
      </c>
      <c r="AB50" s="218"/>
      <c r="AC50" s="218"/>
      <c r="AD50" s="218"/>
      <c r="AE50" s="219"/>
      <c r="AF50" s="9"/>
      <c r="AG50" s="9"/>
    </row>
    <row r="51" spans="1:33" ht="15" customHeight="1">
      <c r="A51" s="9"/>
      <c r="B51" s="126"/>
      <c r="C51" s="127"/>
      <c r="D51" s="128"/>
      <c r="E51" s="229" t="s">
        <v>151</v>
      </c>
      <c r="F51" s="230"/>
      <c r="G51" s="230"/>
      <c r="H51" s="231"/>
      <c r="I51" s="229" t="s">
        <v>152</v>
      </c>
      <c r="J51" s="230"/>
      <c r="K51" s="230"/>
      <c r="L51" s="231"/>
      <c r="M51" s="54" t="s">
        <v>70</v>
      </c>
      <c r="N51" s="55"/>
      <c r="O51" s="55"/>
      <c r="P51" s="56"/>
      <c r="Q51" s="54" t="s">
        <v>71</v>
      </c>
      <c r="R51" s="55"/>
      <c r="S51" s="55"/>
      <c r="T51" s="56"/>
      <c r="U51" s="126"/>
      <c r="V51" s="127"/>
      <c r="W51" s="127"/>
      <c r="X51" s="127"/>
      <c r="Y51" s="128"/>
      <c r="Z51" s="9"/>
      <c r="AA51" s="220" t="s">
        <v>154</v>
      </c>
      <c r="AB51" s="221"/>
      <c r="AC51" s="221"/>
      <c r="AD51" s="221"/>
      <c r="AE51" s="222"/>
      <c r="AF51" s="9"/>
      <c r="AG51" s="9"/>
    </row>
    <row r="52" spans="1:33" ht="15" customHeight="1">
      <c r="A52" s="9"/>
      <c r="B52" s="72"/>
      <c r="C52" s="73"/>
      <c r="D52" s="129"/>
      <c r="E52" s="62" t="s">
        <v>7</v>
      </c>
      <c r="F52" s="63"/>
      <c r="G52" s="63"/>
      <c r="H52" s="64"/>
      <c r="I52" s="62" t="s">
        <v>8</v>
      </c>
      <c r="J52" s="63"/>
      <c r="K52" s="63"/>
      <c r="L52" s="64"/>
      <c r="M52" s="72" t="s">
        <v>9</v>
      </c>
      <c r="N52" s="73"/>
      <c r="O52" s="73"/>
      <c r="P52" s="129"/>
      <c r="Q52" s="72" t="s">
        <v>153</v>
      </c>
      <c r="R52" s="73"/>
      <c r="S52" s="73"/>
      <c r="T52" s="129"/>
      <c r="U52" s="72"/>
      <c r="V52" s="73"/>
      <c r="W52" s="73"/>
      <c r="X52" s="73"/>
      <c r="Y52" s="129"/>
      <c r="Z52" s="9"/>
      <c r="AA52" s="223"/>
      <c r="AB52" s="224"/>
      <c r="AC52" s="224"/>
      <c r="AD52" s="224"/>
      <c r="AE52" s="225"/>
      <c r="AF52" s="9"/>
      <c r="AG52" s="9"/>
    </row>
    <row r="53" spans="1:33" ht="21" customHeight="1">
      <c r="A53" s="9"/>
      <c r="B53" s="232">
        <v>21</v>
      </c>
      <c r="C53" s="233"/>
      <c r="D53" s="234"/>
      <c r="E53" s="235" t="s">
        <v>156</v>
      </c>
      <c r="F53" s="236"/>
      <c r="G53" s="236"/>
      <c r="H53" s="237"/>
      <c r="I53" s="235" t="s">
        <v>156</v>
      </c>
      <c r="J53" s="236"/>
      <c r="K53" s="236"/>
      <c r="L53" s="237"/>
      <c r="M53" s="235" t="s">
        <v>156</v>
      </c>
      <c r="N53" s="236"/>
      <c r="O53" s="236"/>
      <c r="P53" s="237"/>
      <c r="Q53" s="235" t="s">
        <v>156</v>
      </c>
      <c r="R53" s="236"/>
      <c r="S53" s="236"/>
      <c r="T53" s="237"/>
      <c r="U53" s="235" t="s">
        <v>156</v>
      </c>
      <c r="V53" s="236"/>
      <c r="W53" s="236"/>
      <c r="X53" s="236"/>
      <c r="Y53" s="237"/>
      <c r="Z53" s="9"/>
      <c r="AA53" s="235" t="s">
        <v>156</v>
      </c>
      <c r="AB53" s="236"/>
      <c r="AC53" s="236"/>
      <c r="AD53" s="236"/>
      <c r="AE53" s="237"/>
      <c r="AF53" s="9"/>
      <c r="AG53" s="9"/>
    </row>
    <row r="54" spans="1:33" ht="12">
      <c r="A54" s="9"/>
      <c r="B54" s="11" t="s">
        <v>142</v>
      </c>
      <c r="C54" s="11"/>
      <c r="D54" s="11" t="s">
        <v>157</v>
      </c>
      <c r="E54" s="11"/>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row>
    <row r="55" spans="1:33" ht="12">
      <c r="A55" s="9"/>
      <c r="B55" s="9"/>
      <c r="C55" s="9"/>
      <c r="D55" s="11" t="s">
        <v>10</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row>
    <row r="56" spans="1:33" ht="3.75" customHeight="1">
      <c r="A56" s="9"/>
      <c r="B56" s="9"/>
      <c r="C56" s="9"/>
      <c r="D56" s="11"/>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row>
    <row r="57" spans="1:33" ht="13.5" customHeight="1">
      <c r="A57" s="14" t="s">
        <v>331</v>
      </c>
      <c r="B57" s="9"/>
      <c r="C57" s="9"/>
      <c r="D57" s="11"/>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33" ht="12">
      <c r="A58" s="14"/>
      <c r="B58" s="9"/>
      <c r="C58" s="9"/>
      <c r="D58" s="11"/>
      <c r="E58" s="9"/>
      <c r="F58" s="9"/>
      <c r="G58" s="9"/>
      <c r="H58" s="9"/>
      <c r="I58" s="9"/>
      <c r="J58" s="9"/>
      <c r="K58" s="9"/>
      <c r="L58" s="9"/>
      <c r="M58" s="9"/>
      <c r="N58" s="9"/>
      <c r="O58" s="9"/>
      <c r="P58" s="9"/>
      <c r="Q58" s="9"/>
      <c r="R58" s="9"/>
      <c r="S58" s="9"/>
      <c r="T58" s="9"/>
      <c r="U58" s="9"/>
      <c r="V58" s="9"/>
      <c r="W58" s="9"/>
      <c r="X58" s="9"/>
      <c r="Y58" s="9"/>
      <c r="Z58" s="9"/>
      <c r="AA58" s="9"/>
      <c r="AB58" s="9"/>
      <c r="AC58" s="9"/>
      <c r="AD58" s="38" t="s">
        <v>308</v>
      </c>
      <c r="AE58" s="9"/>
      <c r="AF58" s="9"/>
      <c r="AG58" s="9"/>
    </row>
    <row r="59" spans="1:33" ht="13.5" customHeight="1">
      <c r="A59" s="9"/>
      <c r="B59" s="165"/>
      <c r="C59" s="165"/>
      <c r="D59" s="165"/>
      <c r="E59" s="165"/>
      <c r="F59" s="165"/>
      <c r="G59" s="165" t="s">
        <v>300</v>
      </c>
      <c r="H59" s="165"/>
      <c r="I59" s="165"/>
      <c r="J59" s="165"/>
      <c r="K59" s="165" t="s">
        <v>301</v>
      </c>
      <c r="L59" s="165"/>
      <c r="M59" s="165"/>
      <c r="N59" s="165"/>
      <c r="O59" s="165" t="s">
        <v>302</v>
      </c>
      <c r="P59" s="165"/>
      <c r="Q59" s="165"/>
      <c r="R59" s="165"/>
      <c r="S59" s="165" t="s">
        <v>303</v>
      </c>
      <c r="T59" s="165"/>
      <c r="U59" s="165"/>
      <c r="V59" s="165"/>
      <c r="W59" s="165" t="s">
        <v>304</v>
      </c>
      <c r="X59" s="165"/>
      <c r="Y59" s="165"/>
      <c r="Z59" s="165"/>
      <c r="AA59" s="165" t="s">
        <v>305</v>
      </c>
      <c r="AB59" s="165"/>
      <c r="AC59" s="165"/>
      <c r="AD59" s="165"/>
      <c r="AE59" s="9"/>
      <c r="AF59" s="9"/>
      <c r="AG59" s="9"/>
    </row>
    <row r="60" spans="1:33" ht="18" customHeight="1">
      <c r="A60" s="9"/>
      <c r="B60" s="183" t="s">
        <v>306</v>
      </c>
      <c r="C60" s="183"/>
      <c r="D60" s="183"/>
      <c r="E60" s="183"/>
      <c r="F60" s="183"/>
      <c r="G60" s="265">
        <v>135600</v>
      </c>
      <c r="H60" s="265"/>
      <c r="I60" s="265"/>
      <c r="J60" s="265"/>
      <c r="K60" s="265">
        <v>185800</v>
      </c>
      <c r="L60" s="265"/>
      <c r="M60" s="265"/>
      <c r="N60" s="265"/>
      <c r="O60" s="265">
        <v>222900</v>
      </c>
      <c r="P60" s="265"/>
      <c r="Q60" s="265"/>
      <c r="R60" s="265"/>
      <c r="S60" s="265">
        <v>261900</v>
      </c>
      <c r="T60" s="265"/>
      <c r="U60" s="265"/>
      <c r="V60" s="265"/>
      <c r="W60" s="265">
        <v>289200</v>
      </c>
      <c r="X60" s="265"/>
      <c r="Y60" s="265"/>
      <c r="Z60" s="265"/>
      <c r="AA60" s="265">
        <v>320600</v>
      </c>
      <c r="AB60" s="265"/>
      <c r="AC60" s="265"/>
      <c r="AD60" s="265"/>
      <c r="AE60" s="9"/>
      <c r="AF60" s="9"/>
      <c r="AG60" s="9"/>
    </row>
    <row r="61" spans="1:33" ht="18" customHeight="1">
      <c r="A61" s="9"/>
      <c r="B61" s="183" t="s">
        <v>307</v>
      </c>
      <c r="C61" s="183"/>
      <c r="D61" s="183"/>
      <c r="E61" s="183"/>
      <c r="F61" s="183"/>
      <c r="G61" s="265">
        <v>243700</v>
      </c>
      <c r="H61" s="265"/>
      <c r="I61" s="265"/>
      <c r="J61" s="265"/>
      <c r="K61" s="265">
        <v>309400</v>
      </c>
      <c r="L61" s="265"/>
      <c r="M61" s="265"/>
      <c r="N61" s="265"/>
      <c r="O61" s="265">
        <v>356600</v>
      </c>
      <c r="P61" s="265"/>
      <c r="Q61" s="265"/>
      <c r="R61" s="265"/>
      <c r="S61" s="265">
        <v>390500</v>
      </c>
      <c r="T61" s="265"/>
      <c r="U61" s="265"/>
      <c r="V61" s="265"/>
      <c r="W61" s="265">
        <v>403000</v>
      </c>
      <c r="X61" s="265"/>
      <c r="Y61" s="265"/>
      <c r="Z61" s="265"/>
      <c r="AA61" s="265">
        <v>425100</v>
      </c>
      <c r="AB61" s="265"/>
      <c r="AC61" s="265"/>
      <c r="AD61" s="265"/>
      <c r="AE61" s="9"/>
      <c r="AF61" s="9"/>
      <c r="AG61" s="9"/>
    </row>
    <row r="62" spans="1:33" ht="13.5" customHeight="1">
      <c r="A62" s="9"/>
      <c r="B62" s="9" t="s">
        <v>309</v>
      </c>
      <c r="C62" s="9"/>
      <c r="D62" s="11"/>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ht="5.25" customHeight="1">
      <c r="A63" s="9"/>
      <c r="B63" s="9"/>
      <c r="C63" s="9"/>
      <c r="D63" s="11"/>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1:33" ht="15" customHeight="1">
      <c r="A64" s="14" t="s">
        <v>310</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1:33" ht="15" customHeight="1">
      <c r="A65" s="9" t="s">
        <v>332</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1:33" ht="15" customHeight="1">
      <c r="A66" s="9"/>
      <c r="B66" s="9" t="s">
        <v>159</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1:33" ht="12" customHeight="1">
      <c r="A67" s="9"/>
      <c r="B67" s="9"/>
      <c r="C67" s="54" t="s">
        <v>56</v>
      </c>
      <c r="D67" s="55"/>
      <c r="E67" s="56"/>
      <c r="F67" s="54" t="s">
        <v>75</v>
      </c>
      <c r="G67" s="55"/>
      <c r="H67" s="55"/>
      <c r="I67" s="56"/>
      <c r="J67" s="54" t="s">
        <v>160</v>
      </c>
      <c r="K67" s="55"/>
      <c r="L67" s="55"/>
      <c r="M67" s="55"/>
      <c r="N67" s="56"/>
      <c r="O67" s="54" t="s">
        <v>161</v>
      </c>
      <c r="P67" s="55"/>
      <c r="Q67" s="55"/>
      <c r="R67" s="55"/>
      <c r="S67" s="56"/>
      <c r="T67" s="108" t="s">
        <v>161</v>
      </c>
      <c r="U67" s="108"/>
      <c r="V67" s="108"/>
      <c r="W67" s="108"/>
      <c r="X67" s="108"/>
      <c r="Y67" s="9"/>
      <c r="Z67" s="9"/>
      <c r="AA67" s="9"/>
      <c r="AB67" s="9"/>
      <c r="AC67" s="9"/>
      <c r="AD67" s="9"/>
      <c r="AE67" s="9"/>
      <c r="AF67" s="9"/>
      <c r="AG67" s="9"/>
    </row>
    <row r="68" spans="1:33" ht="12" customHeight="1">
      <c r="A68" s="9"/>
      <c r="B68" s="9"/>
      <c r="C68" s="57"/>
      <c r="D68" s="47"/>
      <c r="E68" s="46"/>
      <c r="F68" s="57"/>
      <c r="G68" s="47"/>
      <c r="H68" s="47"/>
      <c r="I68" s="46"/>
      <c r="J68" s="57"/>
      <c r="K68" s="47"/>
      <c r="L68" s="47"/>
      <c r="M68" s="47"/>
      <c r="N68" s="46"/>
      <c r="O68" s="57"/>
      <c r="P68" s="47"/>
      <c r="Q68" s="47"/>
      <c r="R68" s="47"/>
      <c r="S68" s="46"/>
      <c r="T68" s="171" t="s">
        <v>162</v>
      </c>
      <c r="U68" s="171"/>
      <c r="V68" s="171"/>
      <c r="W68" s="171"/>
      <c r="X68" s="171"/>
      <c r="Y68" s="9"/>
      <c r="Z68" s="9"/>
      <c r="AA68" s="9"/>
      <c r="AB68" s="9"/>
      <c r="AC68" s="9"/>
      <c r="AD68" s="9"/>
      <c r="AE68" s="9"/>
      <c r="AF68" s="9"/>
      <c r="AG68" s="9"/>
    </row>
    <row r="69" spans="1:33" ht="15" customHeight="1">
      <c r="A69" s="9"/>
      <c r="B69" s="9"/>
      <c r="C69" s="171" t="s">
        <v>163</v>
      </c>
      <c r="D69" s="171"/>
      <c r="E69" s="171"/>
      <c r="F69" s="243">
        <v>43.8</v>
      </c>
      <c r="G69" s="243"/>
      <c r="H69" s="243"/>
      <c r="I69" s="243"/>
      <c r="J69" s="242">
        <v>326178</v>
      </c>
      <c r="K69" s="242"/>
      <c r="L69" s="242"/>
      <c r="M69" s="242"/>
      <c r="N69" s="242"/>
      <c r="O69" s="242">
        <v>356454</v>
      </c>
      <c r="P69" s="242"/>
      <c r="Q69" s="242"/>
      <c r="R69" s="242"/>
      <c r="S69" s="242"/>
      <c r="T69" s="242">
        <v>356454</v>
      </c>
      <c r="U69" s="242"/>
      <c r="V69" s="242"/>
      <c r="W69" s="242"/>
      <c r="X69" s="242"/>
      <c r="Y69" s="9"/>
      <c r="Z69" s="9"/>
      <c r="AA69" s="9"/>
      <c r="AB69" s="9"/>
      <c r="AC69" s="9"/>
      <c r="AD69" s="9"/>
      <c r="AE69" s="9"/>
      <c r="AF69" s="9"/>
      <c r="AG69" s="9"/>
    </row>
    <row r="70" spans="1:33" ht="15" customHeight="1">
      <c r="A70" s="9"/>
      <c r="B70" s="9"/>
      <c r="C70" s="171" t="s">
        <v>76</v>
      </c>
      <c r="D70" s="171"/>
      <c r="E70" s="171"/>
      <c r="F70" s="243">
        <v>44.1</v>
      </c>
      <c r="G70" s="243"/>
      <c r="H70" s="243"/>
      <c r="I70" s="243"/>
      <c r="J70" s="242">
        <v>339420</v>
      </c>
      <c r="K70" s="242"/>
      <c r="L70" s="242"/>
      <c r="M70" s="242"/>
      <c r="N70" s="242"/>
      <c r="O70" s="242">
        <v>400830</v>
      </c>
      <c r="P70" s="242"/>
      <c r="Q70" s="242"/>
      <c r="R70" s="242"/>
      <c r="S70" s="242"/>
      <c r="T70" s="242">
        <v>368188</v>
      </c>
      <c r="U70" s="242"/>
      <c r="V70" s="242"/>
      <c r="W70" s="242"/>
      <c r="X70" s="242"/>
      <c r="Y70" s="9"/>
      <c r="Z70" s="9"/>
      <c r="AA70" s="9"/>
      <c r="AB70" s="9"/>
      <c r="AC70" s="9"/>
      <c r="AD70" s="9"/>
      <c r="AE70" s="9"/>
      <c r="AF70" s="9"/>
      <c r="AG70" s="9"/>
    </row>
    <row r="71" spans="1:33" ht="15" customHeight="1">
      <c r="A71" s="9"/>
      <c r="B71" s="9"/>
      <c r="C71" s="171" t="s">
        <v>77</v>
      </c>
      <c r="D71" s="171"/>
      <c r="E71" s="171"/>
      <c r="F71" s="243">
        <v>41.9</v>
      </c>
      <c r="G71" s="243"/>
      <c r="H71" s="243"/>
      <c r="I71" s="243"/>
      <c r="J71" s="242">
        <v>325579</v>
      </c>
      <c r="K71" s="242"/>
      <c r="L71" s="242"/>
      <c r="M71" s="242"/>
      <c r="N71" s="242"/>
      <c r="O71" s="242">
        <v>395666</v>
      </c>
      <c r="P71" s="242"/>
      <c r="Q71" s="242"/>
      <c r="R71" s="242"/>
      <c r="S71" s="242"/>
      <c r="T71" s="242">
        <v>395666</v>
      </c>
      <c r="U71" s="242"/>
      <c r="V71" s="242"/>
      <c r="W71" s="242"/>
      <c r="X71" s="242"/>
      <c r="Y71" s="9"/>
      <c r="Z71" s="9"/>
      <c r="AA71" s="9"/>
      <c r="AB71" s="9"/>
      <c r="AC71" s="9"/>
      <c r="AD71" s="9"/>
      <c r="AE71" s="9"/>
      <c r="AF71" s="9"/>
      <c r="AG71" s="9"/>
    </row>
    <row r="72" spans="1:33" ht="15" customHeight="1">
      <c r="A72" s="9"/>
      <c r="B72" s="9"/>
      <c r="C72" s="171" t="s">
        <v>78</v>
      </c>
      <c r="D72" s="171"/>
      <c r="E72" s="171"/>
      <c r="F72" s="243">
        <v>43.6</v>
      </c>
      <c r="G72" s="243"/>
      <c r="H72" s="243"/>
      <c r="I72" s="243"/>
      <c r="J72" s="242">
        <v>324568</v>
      </c>
      <c r="K72" s="242"/>
      <c r="L72" s="242"/>
      <c r="M72" s="242"/>
      <c r="N72" s="242"/>
      <c r="O72" s="242">
        <v>366042</v>
      </c>
      <c r="P72" s="242"/>
      <c r="Q72" s="242"/>
      <c r="R72" s="242"/>
      <c r="S72" s="242"/>
      <c r="T72" s="242">
        <v>355334</v>
      </c>
      <c r="U72" s="242"/>
      <c r="V72" s="242"/>
      <c r="W72" s="242"/>
      <c r="X72" s="242"/>
      <c r="Y72" s="9"/>
      <c r="Z72" s="9"/>
      <c r="AA72" s="9"/>
      <c r="AB72" s="9"/>
      <c r="AC72" s="9"/>
      <c r="AD72" s="9"/>
      <c r="AE72" s="9"/>
      <c r="AF72" s="9"/>
      <c r="AG72" s="9"/>
    </row>
    <row r="73" spans="1:33" ht="5.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row>
    <row r="74" spans="1:33" ht="15" customHeight="1">
      <c r="A74" s="9"/>
      <c r="B74" s="9" t="s">
        <v>164</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row>
    <row r="75" spans="1:33" ht="15" customHeight="1">
      <c r="A75" s="165" t="s">
        <v>56</v>
      </c>
      <c r="B75" s="165"/>
      <c r="C75" s="165"/>
      <c r="D75" s="165"/>
      <c r="E75" s="165"/>
      <c r="F75" s="101" t="s">
        <v>166</v>
      </c>
      <c r="G75" s="101"/>
      <c r="H75" s="101"/>
      <c r="I75" s="101"/>
      <c r="J75" s="101"/>
      <c r="K75" s="101"/>
      <c r="L75" s="101"/>
      <c r="M75" s="101"/>
      <c r="N75" s="101"/>
      <c r="O75" s="101"/>
      <c r="P75" s="101"/>
      <c r="Q75" s="101"/>
      <c r="R75" s="101"/>
      <c r="S75" s="101"/>
      <c r="T75" s="101"/>
      <c r="U75" s="130" t="s">
        <v>167</v>
      </c>
      <c r="V75" s="131"/>
      <c r="W75" s="131"/>
      <c r="X75" s="131"/>
      <c r="Y75" s="131"/>
      <c r="Z75" s="131"/>
      <c r="AA75" s="131"/>
      <c r="AB75" s="131"/>
      <c r="AC75" s="131"/>
      <c r="AD75" s="292"/>
      <c r="AE75" s="68" t="s">
        <v>91</v>
      </c>
      <c r="AF75" s="69"/>
      <c r="AG75" s="70"/>
    </row>
    <row r="76" spans="1:33" ht="12" customHeight="1">
      <c r="A76" s="165"/>
      <c r="B76" s="165"/>
      <c r="C76" s="165"/>
      <c r="D76" s="165"/>
      <c r="E76" s="165"/>
      <c r="F76" s="183" t="s">
        <v>75</v>
      </c>
      <c r="G76" s="183"/>
      <c r="H76" s="183"/>
      <c r="I76" s="229" t="s">
        <v>160</v>
      </c>
      <c r="J76" s="230"/>
      <c r="K76" s="230"/>
      <c r="L76" s="231"/>
      <c r="M76" s="229" t="s">
        <v>161</v>
      </c>
      <c r="N76" s="230"/>
      <c r="O76" s="230"/>
      <c r="P76" s="231"/>
      <c r="Q76" s="229" t="s">
        <v>161</v>
      </c>
      <c r="R76" s="230"/>
      <c r="S76" s="230"/>
      <c r="T76" s="231"/>
      <c r="U76" s="293" t="s">
        <v>165</v>
      </c>
      <c r="V76" s="293"/>
      <c r="W76" s="293"/>
      <c r="X76" s="165" t="s">
        <v>75</v>
      </c>
      <c r="Y76" s="165"/>
      <c r="Z76" s="165"/>
      <c r="AA76" s="229" t="s">
        <v>161</v>
      </c>
      <c r="AB76" s="230"/>
      <c r="AC76" s="230"/>
      <c r="AD76" s="231"/>
      <c r="AE76" s="59" t="s">
        <v>11</v>
      </c>
      <c r="AF76" s="60"/>
      <c r="AG76" s="61"/>
    </row>
    <row r="77" spans="1:33" ht="12">
      <c r="A77" s="165"/>
      <c r="B77" s="165"/>
      <c r="C77" s="165"/>
      <c r="D77" s="165"/>
      <c r="E77" s="165"/>
      <c r="F77" s="183"/>
      <c r="G77" s="183"/>
      <c r="H77" s="183"/>
      <c r="I77" s="250"/>
      <c r="J77" s="251"/>
      <c r="K77" s="251"/>
      <c r="L77" s="252"/>
      <c r="M77" s="62" t="s">
        <v>12</v>
      </c>
      <c r="N77" s="63"/>
      <c r="O77" s="63"/>
      <c r="P77" s="64"/>
      <c r="Q77" s="250" t="s">
        <v>162</v>
      </c>
      <c r="R77" s="251"/>
      <c r="S77" s="251"/>
      <c r="T77" s="252"/>
      <c r="U77" s="293"/>
      <c r="V77" s="293"/>
      <c r="W77" s="293"/>
      <c r="X77" s="165"/>
      <c r="Y77" s="165"/>
      <c r="Z77" s="165"/>
      <c r="AA77" s="250" t="s">
        <v>13</v>
      </c>
      <c r="AB77" s="251"/>
      <c r="AC77" s="251"/>
      <c r="AD77" s="252"/>
      <c r="AE77" s="62"/>
      <c r="AF77" s="63"/>
      <c r="AG77" s="64"/>
    </row>
    <row r="78" spans="1:33" ht="15" customHeight="1">
      <c r="A78" s="95" t="s">
        <v>163</v>
      </c>
      <c r="B78" s="165"/>
      <c r="C78" s="165"/>
      <c r="D78" s="165"/>
      <c r="E78" s="165"/>
      <c r="F78" s="245">
        <v>50.3</v>
      </c>
      <c r="G78" s="245"/>
      <c r="H78" s="245"/>
      <c r="I78" s="246">
        <v>294078</v>
      </c>
      <c r="J78" s="247"/>
      <c r="K78" s="247"/>
      <c r="L78" s="248"/>
      <c r="M78" s="246">
        <v>310691</v>
      </c>
      <c r="N78" s="247"/>
      <c r="O78" s="247"/>
      <c r="P78" s="248"/>
      <c r="Q78" s="246">
        <v>310691</v>
      </c>
      <c r="R78" s="247"/>
      <c r="S78" s="247"/>
      <c r="T78" s="248"/>
      <c r="U78" s="165" t="s">
        <v>284</v>
      </c>
      <c r="V78" s="165"/>
      <c r="W78" s="165"/>
      <c r="X78" s="238" t="s">
        <v>284</v>
      </c>
      <c r="Y78" s="238"/>
      <c r="Z78" s="238"/>
      <c r="AA78" s="239" t="s">
        <v>284</v>
      </c>
      <c r="AB78" s="240"/>
      <c r="AC78" s="240"/>
      <c r="AD78" s="241"/>
      <c r="AE78" s="255" t="s">
        <v>284</v>
      </c>
      <c r="AF78" s="256"/>
      <c r="AG78" s="257"/>
    </row>
    <row r="79" spans="1:33" ht="15" customHeight="1">
      <c r="A79" s="15"/>
      <c r="B79" s="244" t="s">
        <v>79</v>
      </c>
      <c r="C79" s="244"/>
      <c r="D79" s="244"/>
      <c r="E79" s="244"/>
      <c r="F79" s="245">
        <v>54.4</v>
      </c>
      <c r="G79" s="245"/>
      <c r="H79" s="245"/>
      <c r="I79" s="246">
        <v>314505</v>
      </c>
      <c r="J79" s="247"/>
      <c r="K79" s="247"/>
      <c r="L79" s="248"/>
      <c r="M79" s="246">
        <v>328665</v>
      </c>
      <c r="N79" s="247"/>
      <c r="O79" s="247"/>
      <c r="P79" s="248"/>
      <c r="Q79" s="246">
        <v>328665</v>
      </c>
      <c r="R79" s="247"/>
      <c r="S79" s="247"/>
      <c r="T79" s="248"/>
      <c r="U79" s="249" t="s">
        <v>285</v>
      </c>
      <c r="V79" s="249"/>
      <c r="W79" s="249"/>
      <c r="X79" s="245">
        <v>43.7</v>
      </c>
      <c r="Y79" s="245"/>
      <c r="Z79" s="245"/>
      <c r="AA79" s="246">
        <v>208400</v>
      </c>
      <c r="AB79" s="247"/>
      <c r="AC79" s="247"/>
      <c r="AD79" s="248"/>
      <c r="AE79" s="258">
        <f>SUM(M79/AA79)</f>
        <v>1.5770873320537429</v>
      </c>
      <c r="AF79" s="259"/>
      <c r="AG79" s="260"/>
    </row>
    <row r="80" spans="1:33" ht="15" customHeight="1">
      <c r="A80" s="16"/>
      <c r="B80" s="244" t="s">
        <v>80</v>
      </c>
      <c r="C80" s="244"/>
      <c r="D80" s="244"/>
      <c r="E80" s="244"/>
      <c r="F80" s="238" t="s">
        <v>297</v>
      </c>
      <c r="G80" s="238"/>
      <c r="H80" s="238"/>
      <c r="I80" s="239" t="s">
        <v>297</v>
      </c>
      <c r="J80" s="240"/>
      <c r="K80" s="240"/>
      <c r="L80" s="241"/>
      <c r="M80" s="239" t="s">
        <v>297</v>
      </c>
      <c r="N80" s="240"/>
      <c r="O80" s="240"/>
      <c r="P80" s="241"/>
      <c r="Q80" s="239" t="s">
        <v>297</v>
      </c>
      <c r="R80" s="240"/>
      <c r="S80" s="240"/>
      <c r="T80" s="241"/>
      <c r="U80" s="179" t="s">
        <v>197</v>
      </c>
      <c r="V80" s="180"/>
      <c r="W80" s="199"/>
      <c r="X80" s="238" t="s">
        <v>197</v>
      </c>
      <c r="Y80" s="238"/>
      <c r="Z80" s="238"/>
      <c r="AA80" s="239" t="s">
        <v>197</v>
      </c>
      <c r="AB80" s="240"/>
      <c r="AC80" s="240"/>
      <c r="AD80" s="241"/>
      <c r="AE80" s="255" t="s">
        <v>197</v>
      </c>
      <c r="AF80" s="256"/>
      <c r="AG80" s="257"/>
    </row>
    <row r="81" spans="1:33" ht="15" customHeight="1">
      <c r="A81" s="165" t="s">
        <v>76</v>
      </c>
      <c r="B81" s="165"/>
      <c r="C81" s="165"/>
      <c r="D81" s="165"/>
      <c r="E81" s="165"/>
      <c r="F81" s="245">
        <v>47.3</v>
      </c>
      <c r="G81" s="245"/>
      <c r="H81" s="245"/>
      <c r="I81" s="246">
        <v>320016</v>
      </c>
      <c r="J81" s="247"/>
      <c r="K81" s="247"/>
      <c r="L81" s="248"/>
      <c r="M81" s="246">
        <v>356449</v>
      </c>
      <c r="N81" s="247"/>
      <c r="O81" s="247"/>
      <c r="P81" s="248"/>
      <c r="Q81" s="246">
        <v>338657</v>
      </c>
      <c r="R81" s="247"/>
      <c r="S81" s="247"/>
      <c r="T81" s="248"/>
      <c r="U81" s="165" t="s">
        <v>14</v>
      </c>
      <c r="V81" s="165"/>
      <c r="W81" s="165"/>
      <c r="X81" s="238" t="s">
        <v>14</v>
      </c>
      <c r="Y81" s="238"/>
      <c r="Z81" s="238"/>
      <c r="AA81" s="239" t="s">
        <v>14</v>
      </c>
      <c r="AB81" s="240"/>
      <c r="AC81" s="240"/>
      <c r="AD81" s="241"/>
      <c r="AE81" s="255" t="s">
        <v>14</v>
      </c>
      <c r="AF81" s="256"/>
      <c r="AG81" s="257"/>
    </row>
    <row r="82" spans="1:33" ht="15" customHeight="1">
      <c r="A82" s="165" t="s">
        <v>77</v>
      </c>
      <c r="B82" s="165"/>
      <c r="C82" s="165"/>
      <c r="D82" s="165"/>
      <c r="E82" s="165"/>
      <c r="F82" s="245">
        <v>49.3</v>
      </c>
      <c r="G82" s="245"/>
      <c r="H82" s="245"/>
      <c r="I82" s="246">
        <v>284514</v>
      </c>
      <c r="J82" s="247"/>
      <c r="K82" s="247"/>
      <c r="L82" s="248"/>
      <c r="M82" s="246">
        <v>322291</v>
      </c>
      <c r="N82" s="247"/>
      <c r="O82" s="247"/>
      <c r="P82" s="248"/>
      <c r="Q82" s="246">
        <v>322291</v>
      </c>
      <c r="R82" s="247"/>
      <c r="S82" s="247"/>
      <c r="T82" s="248"/>
      <c r="U82" s="165" t="s">
        <v>15</v>
      </c>
      <c r="V82" s="165"/>
      <c r="W82" s="165"/>
      <c r="X82" s="238" t="s">
        <v>15</v>
      </c>
      <c r="Y82" s="238"/>
      <c r="Z82" s="238"/>
      <c r="AA82" s="239" t="s">
        <v>15</v>
      </c>
      <c r="AB82" s="240"/>
      <c r="AC82" s="240"/>
      <c r="AD82" s="241"/>
      <c r="AE82" s="255" t="s">
        <v>15</v>
      </c>
      <c r="AF82" s="256"/>
      <c r="AG82" s="257"/>
    </row>
    <row r="83" spans="1:33" ht="15" customHeight="1">
      <c r="A83" s="165" t="s">
        <v>78</v>
      </c>
      <c r="B83" s="165"/>
      <c r="C83" s="165"/>
      <c r="D83" s="165"/>
      <c r="E83" s="165"/>
      <c r="F83" s="245">
        <v>49.9</v>
      </c>
      <c r="G83" s="245"/>
      <c r="H83" s="245"/>
      <c r="I83" s="246">
        <v>302122</v>
      </c>
      <c r="J83" s="247"/>
      <c r="K83" s="247"/>
      <c r="L83" s="248"/>
      <c r="M83" s="246">
        <v>324150</v>
      </c>
      <c r="N83" s="247"/>
      <c r="O83" s="247"/>
      <c r="P83" s="248"/>
      <c r="Q83" s="246">
        <v>318866</v>
      </c>
      <c r="R83" s="247"/>
      <c r="S83" s="247"/>
      <c r="T83" s="248"/>
      <c r="U83" s="165" t="s">
        <v>16</v>
      </c>
      <c r="V83" s="165"/>
      <c r="W83" s="165"/>
      <c r="X83" s="238" t="s">
        <v>16</v>
      </c>
      <c r="Y83" s="238"/>
      <c r="Z83" s="238"/>
      <c r="AA83" s="239" t="s">
        <v>16</v>
      </c>
      <c r="AB83" s="240"/>
      <c r="AC83" s="240"/>
      <c r="AD83" s="241"/>
      <c r="AE83" s="255" t="s">
        <v>16</v>
      </c>
      <c r="AF83" s="256"/>
      <c r="AG83" s="257"/>
    </row>
    <row r="84" spans="1:33" ht="1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row r="85" spans="1:33" ht="15" customHeight="1">
      <c r="A85" s="165" t="s">
        <v>56</v>
      </c>
      <c r="B85" s="165"/>
      <c r="C85" s="165"/>
      <c r="D85" s="165"/>
      <c r="E85" s="165"/>
      <c r="F85" s="130" t="s">
        <v>91</v>
      </c>
      <c r="G85" s="131"/>
      <c r="H85" s="131"/>
      <c r="I85" s="131"/>
      <c r="J85" s="131"/>
      <c r="K85" s="131"/>
      <c r="L85" s="131"/>
      <c r="M85" s="131"/>
      <c r="N85" s="131"/>
      <c r="O85" s="131"/>
      <c r="P85" s="131"/>
      <c r="Q85" s="132"/>
      <c r="R85" s="19"/>
      <c r="S85" s="22" t="s">
        <v>295</v>
      </c>
      <c r="T85" s="9"/>
      <c r="U85" s="9"/>
      <c r="V85" s="9"/>
      <c r="W85" s="9"/>
      <c r="X85" s="9"/>
      <c r="Y85" s="9"/>
      <c r="Z85" s="9"/>
      <c r="AA85" s="9"/>
      <c r="AB85" s="9"/>
      <c r="AC85" s="9"/>
      <c r="AD85" s="9"/>
      <c r="AE85" s="9"/>
      <c r="AF85" s="9"/>
      <c r="AG85" s="9"/>
    </row>
    <row r="86" spans="1:33" ht="12">
      <c r="A86" s="165"/>
      <c r="B86" s="165"/>
      <c r="C86" s="165"/>
      <c r="D86" s="165"/>
      <c r="E86" s="165"/>
      <c r="F86" s="165" t="s">
        <v>168</v>
      </c>
      <c r="G86" s="165"/>
      <c r="H86" s="165"/>
      <c r="I86" s="165"/>
      <c r="J86" s="165"/>
      <c r="K86" s="165"/>
      <c r="L86" s="165"/>
      <c r="M86" s="165"/>
      <c r="N86" s="165"/>
      <c r="O86" s="165"/>
      <c r="P86" s="165"/>
      <c r="Q86" s="165"/>
      <c r="R86" s="19"/>
      <c r="S86" s="35" t="s">
        <v>296</v>
      </c>
      <c r="T86" s="9"/>
      <c r="U86" s="9"/>
      <c r="V86" s="9"/>
      <c r="W86" s="9"/>
      <c r="X86" s="9"/>
      <c r="Y86" s="9"/>
      <c r="Z86" s="9"/>
      <c r="AA86" s="9"/>
      <c r="AB86" s="9"/>
      <c r="AC86" s="9"/>
      <c r="AD86" s="9"/>
      <c r="AE86" s="9"/>
      <c r="AF86" s="9"/>
      <c r="AG86" s="9"/>
    </row>
    <row r="87" spans="1:33" ht="12">
      <c r="A87" s="165"/>
      <c r="B87" s="165"/>
      <c r="C87" s="165"/>
      <c r="D87" s="165"/>
      <c r="E87" s="165"/>
      <c r="F87" s="165" t="s">
        <v>170</v>
      </c>
      <c r="G87" s="165"/>
      <c r="H87" s="165"/>
      <c r="I87" s="165"/>
      <c r="J87" s="165" t="s">
        <v>169</v>
      </c>
      <c r="K87" s="165"/>
      <c r="L87" s="165"/>
      <c r="M87" s="165"/>
      <c r="N87" s="165" t="s">
        <v>17</v>
      </c>
      <c r="O87" s="165"/>
      <c r="P87" s="165"/>
      <c r="Q87" s="165"/>
      <c r="R87" s="9"/>
      <c r="S87" s="9"/>
      <c r="T87" s="9"/>
      <c r="U87" s="9"/>
      <c r="V87" s="9"/>
      <c r="W87" s="9"/>
      <c r="X87" s="9"/>
      <c r="Y87" s="9"/>
      <c r="Z87" s="9"/>
      <c r="AA87" s="9"/>
      <c r="AB87" s="9"/>
      <c r="AC87" s="9"/>
      <c r="AD87" s="9"/>
      <c r="AE87" s="9"/>
      <c r="AF87" s="9"/>
      <c r="AG87" s="9"/>
    </row>
    <row r="88" spans="1:33" ht="15" customHeight="1">
      <c r="A88" s="95" t="s">
        <v>163</v>
      </c>
      <c r="B88" s="165"/>
      <c r="C88" s="165"/>
      <c r="D88" s="165"/>
      <c r="E88" s="165"/>
      <c r="F88" s="262" t="s">
        <v>284</v>
      </c>
      <c r="G88" s="262"/>
      <c r="H88" s="262"/>
      <c r="I88" s="262"/>
      <c r="J88" s="262" t="s">
        <v>284</v>
      </c>
      <c r="K88" s="262"/>
      <c r="L88" s="262"/>
      <c r="M88" s="262"/>
      <c r="N88" s="261" t="s">
        <v>284</v>
      </c>
      <c r="O88" s="261"/>
      <c r="P88" s="261"/>
      <c r="Q88" s="261"/>
      <c r="R88" s="9"/>
      <c r="S88" s="9"/>
      <c r="T88" s="9"/>
      <c r="U88" s="9"/>
      <c r="V88" s="9"/>
      <c r="W88" s="9"/>
      <c r="X88" s="9"/>
      <c r="Y88" s="9"/>
      <c r="Z88" s="9"/>
      <c r="AA88" s="9"/>
      <c r="AB88" s="9"/>
      <c r="AC88" s="9"/>
      <c r="AD88" s="9"/>
      <c r="AE88" s="9"/>
      <c r="AF88" s="9"/>
      <c r="AG88" s="9"/>
    </row>
    <row r="89" spans="1:33" ht="15" customHeight="1">
      <c r="A89" s="15"/>
      <c r="B89" s="244" t="s">
        <v>79</v>
      </c>
      <c r="C89" s="244"/>
      <c r="D89" s="244"/>
      <c r="E89" s="244"/>
      <c r="F89" s="263">
        <v>5282702</v>
      </c>
      <c r="G89" s="263"/>
      <c r="H89" s="263"/>
      <c r="I89" s="263"/>
      <c r="J89" s="263">
        <v>2844200</v>
      </c>
      <c r="K89" s="263"/>
      <c r="L89" s="263"/>
      <c r="M89" s="263"/>
      <c r="N89" s="264">
        <f>SUM(F89/J89)</f>
        <v>1.8573595387103579</v>
      </c>
      <c r="O89" s="264"/>
      <c r="P89" s="264"/>
      <c r="Q89" s="264"/>
      <c r="R89" s="9"/>
      <c r="S89" s="9"/>
      <c r="T89" s="9"/>
      <c r="U89" s="9"/>
      <c r="V89" s="9"/>
      <c r="W89" s="9"/>
      <c r="X89" s="9"/>
      <c r="Y89" s="9"/>
      <c r="Z89" s="9"/>
      <c r="AA89" s="9"/>
      <c r="AB89" s="9"/>
      <c r="AC89" s="9"/>
      <c r="AD89" s="9"/>
      <c r="AE89" s="9"/>
      <c r="AF89" s="9"/>
      <c r="AG89" s="9"/>
    </row>
    <row r="90" spans="1:33" ht="15" customHeight="1">
      <c r="A90" s="16"/>
      <c r="B90" s="244" t="s">
        <v>80</v>
      </c>
      <c r="C90" s="244"/>
      <c r="D90" s="244"/>
      <c r="E90" s="244"/>
      <c r="F90" s="262" t="s">
        <v>297</v>
      </c>
      <c r="G90" s="262"/>
      <c r="H90" s="262"/>
      <c r="I90" s="262"/>
      <c r="J90" s="262" t="s">
        <v>197</v>
      </c>
      <c r="K90" s="262"/>
      <c r="L90" s="262"/>
      <c r="M90" s="262"/>
      <c r="N90" s="261" t="s">
        <v>197</v>
      </c>
      <c r="O90" s="261"/>
      <c r="P90" s="261"/>
      <c r="Q90" s="261"/>
      <c r="R90" s="9"/>
      <c r="S90" s="9"/>
      <c r="T90" s="9"/>
      <c r="U90" s="9"/>
      <c r="V90" s="9"/>
      <c r="W90" s="9"/>
      <c r="X90" s="9"/>
      <c r="Y90" s="9"/>
      <c r="Z90" s="9"/>
      <c r="AA90" s="9"/>
      <c r="AB90" s="9"/>
      <c r="AC90" s="9"/>
      <c r="AD90" s="9"/>
      <c r="AE90" s="9"/>
      <c r="AF90" s="9"/>
      <c r="AG90" s="9"/>
    </row>
    <row r="91" spans="1:33" ht="6" customHeight="1">
      <c r="A91" s="17"/>
      <c r="B91" s="18"/>
      <c r="C91" s="18"/>
      <c r="D91" s="18"/>
      <c r="E91" s="18"/>
      <c r="F91" s="20"/>
      <c r="G91" s="20"/>
      <c r="H91" s="20"/>
      <c r="I91" s="20"/>
      <c r="J91" s="20"/>
      <c r="K91" s="20"/>
      <c r="L91" s="20"/>
      <c r="M91" s="20"/>
      <c r="N91" s="21"/>
      <c r="O91" s="21"/>
      <c r="P91" s="21"/>
      <c r="Q91" s="21"/>
      <c r="R91" s="9"/>
      <c r="S91" s="9"/>
      <c r="T91" s="9"/>
      <c r="U91" s="9"/>
      <c r="V91" s="9"/>
      <c r="W91" s="9"/>
      <c r="X91" s="9"/>
      <c r="Y91" s="9"/>
      <c r="Z91" s="9"/>
      <c r="AA91" s="9"/>
      <c r="AB91" s="9"/>
      <c r="AC91" s="9"/>
      <c r="AD91" s="9"/>
      <c r="AE91" s="9"/>
      <c r="AF91" s="9"/>
      <c r="AG91" s="9"/>
    </row>
    <row r="92" spans="1:33" ht="9" customHeight="1">
      <c r="A92" s="22" t="s">
        <v>361</v>
      </c>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row>
    <row r="93" spans="1:33" ht="9" customHeight="1">
      <c r="A93" s="22" t="s">
        <v>171</v>
      </c>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row>
    <row r="94" spans="1:33" ht="9" customHeight="1">
      <c r="A94" s="22" t="s">
        <v>172</v>
      </c>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row>
    <row r="95" spans="1:33" ht="9" customHeight="1">
      <c r="A95" s="22" t="s">
        <v>277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row>
    <row r="96" spans="1:33" ht="6"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row>
    <row r="97" spans="1:33" ht="15" customHeight="1">
      <c r="A97" s="9"/>
      <c r="B97" s="9" t="s">
        <v>173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row>
    <row r="98" spans="1:33" ht="12" customHeight="1">
      <c r="A98" s="9"/>
      <c r="B98" s="9"/>
      <c r="C98" s="54" t="s">
        <v>56</v>
      </c>
      <c r="D98" s="55"/>
      <c r="E98" s="56"/>
      <c r="F98" s="54" t="s">
        <v>75</v>
      </c>
      <c r="G98" s="55"/>
      <c r="H98" s="55"/>
      <c r="I98" s="56"/>
      <c r="J98" s="54" t="s">
        <v>160</v>
      </c>
      <c r="K98" s="55"/>
      <c r="L98" s="55"/>
      <c r="M98" s="55"/>
      <c r="N98" s="56"/>
      <c r="O98" s="54" t="s">
        <v>161</v>
      </c>
      <c r="P98" s="55"/>
      <c r="Q98" s="55"/>
      <c r="R98" s="55"/>
      <c r="S98" s="56"/>
      <c r="T98" s="108" t="s">
        <v>161</v>
      </c>
      <c r="U98" s="108"/>
      <c r="V98" s="108"/>
      <c r="W98" s="108"/>
      <c r="X98" s="108"/>
      <c r="Y98" s="9"/>
      <c r="Z98" s="9"/>
      <c r="AA98" s="9"/>
      <c r="AB98" s="9"/>
      <c r="AC98" s="9"/>
      <c r="AD98" s="9"/>
      <c r="AE98" s="9"/>
      <c r="AF98" s="9"/>
      <c r="AG98" s="9"/>
    </row>
    <row r="99" spans="1:33" ht="12" customHeight="1">
      <c r="A99" s="9"/>
      <c r="B99" s="9"/>
      <c r="C99" s="57"/>
      <c r="D99" s="47"/>
      <c r="E99" s="46"/>
      <c r="F99" s="57"/>
      <c r="G99" s="47"/>
      <c r="H99" s="47"/>
      <c r="I99" s="46"/>
      <c r="J99" s="57"/>
      <c r="K99" s="47"/>
      <c r="L99" s="47"/>
      <c r="M99" s="47"/>
      <c r="N99" s="46"/>
      <c r="O99" s="57"/>
      <c r="P99" s="47"/>
      <c r="Q99" s="47"/>
      <c r="R99" s="47"/>
      <c r="S99" s="46"/>
      <c r="T99" s="171" t="s">
        <v>162</v>
      </c>
      <c r="U99" s="171"/>
      <c r="V99" s="171"/>
      <c r="W99" s="171"/>
      <c r="X99" s="171"/>
      <c r="Y99" s="9"/>
      <c r="Z99" s="9"/>
      <c r="AA99" s="9"/>
      <c r="AB99" s="9"/>
      <c r="AC99" s="9"/>
      <c r="AD99" s="9"/>
      <c r="AE99" s="9"/>
      <c r="AF99" s="9"/>
      <c r="AG99" s="9"/>
    </row>
    <row r="100" spans="1:33" ht="15" customHeight="1">
      <c r="A100" s="9"/>
      <c r="B100" s="9"/>
      <c r="C100" s="171" t="s">
        <v>163</v>
      </c>
      <c r="D100" s="171"/>
      <c r="E100" s="171"/>
      <c r="F100" s="243">
        <v>44</v>
      </c>
      <c r="G100" s="243"/>
      <c r="H100" s="243"/>
      <c r="I100" s="243"/>
      <c r="J100" s="242">
        <v>343710</v>
      </c>
      <c r="K100" s="242"/>
      <c r="L100" s="242"/>
      <c r="M100" s="242"/>
      <c r="N100" s="242"/>
      <c r="O100" s="242">
        <v>354210</v>
      </c>
      <c r="P100" s="242"/>
      <c r="Q100" s="242"/>
      <c r="R100" s="242"/>
      <c r="S100" s="242"/>
      <c r="T100" s="242">
        <v>354210</v>
      </c>
      <c r="U100" s="242"/>
      <c r="V100" s="242"/>
      <c r="W100" s="242"/>
      <c r="X100" s="242"/>
      <c r="Y100" s="9"/>
      <c r="Z100" s="9"/>
      <c r="AA100" s="9"/>
      <c r="AB100" s="9"/>
      <c r="AC100" s="9"/>
      <c r="AD100" s="9"/>
      <c r="AE100" s="9"/>
      <c r="AF100" s="9"/>
      <c r="AG100" s="9"/>
    </row>
    <row r="101" spans="1:33" ht="15" customHeight="1">
      <c r="A101" s="9"/>
      <c r="B101" s="9"/>
      <c r="C101" s="171" t="s">
        <v>76</v>
      </c>
      <c r="D101" s="171"/>
      <c r="E101" s="171"/>
      <c r="F101" s="253" t="s">
        <v>284</v>
      </c>
      <c r="G101" s="253"/>
      <c r="H101" s="253"/>
      <c r="I101" s="253"/>
      <c r="J101" s="254" t="s">
        <v>284</v>
      </c>
      <c r="K101" s="254"/>
      <c r="L101" s="254"/>
      <c r="M101" s="254"/>
      <c r="N101" s="254"/>
      <c r="O101" s="254" t="s">
        <v>284</v>
      </c>
      <c r="P101" s="254"/>
      <c r="Q101" s="254"/>
      <c r="R101" s="254"/>
      <c r="S101" s="254"/>
      <c r="T101" s="254" t="s">
        <v>284</v>
      </c>
      <c r="U101" s="254"/>
      <c r="V101" s="254"/>
      <c r="W101" s="254"/>
      <c r="X101" s="254"/>
      <c r="Y101" s="9"/>
      <c r="Z101" s="9"/>
      <c r="AA101" s="9"/>
      <c r="AB101" s="9"/>
      <c r="AC101" s="9"/>
      <c r="AD101" s="9"/>
      <c r="AE101" s="9"/>
      <c r="AF101" s="9"/>
      <c r="AG101" s="9"/>
    </row>
    <row r="102" spans="1:33" ht="15" customHeight="1">
      <c r="A102" s="9"/>
      <c r="B102" s="9"/>
      <c r="C102" s="171" t="s">
        <v>77</v>
      </c>
      <c r="D102" s="171"/>
      <c r="E102" s="171"/>
      <c r="F102" s="243">
        <v>45.5</v>
      </c>
      <c r="G102" s="243"/>
      <c r="H102" s="243"/>
      <c r="I102" s="243"/>
      <c r="J102" s="242">
        <v>318285</v>
      </c>
      <c r="K102" s="242"/>
      <c r="L102" s="242"/>
      <c r="M102" s="242"/>
      <c r="N102" s="242"/>
      <c r="O102" s="242">
        <v>348250</v>
      </c>
      <c r="P102" s="242"/>
      <c r="Q102" s="242"/>
      <c r="R102" s="242"/>
      <c r="S102" s="242"/>
      <c r="T102" s="242">
        <v>348250</v>
      </c>
      <c r="U102" s="242"/>
      <c r="V102" s="242"/>
      <c r="W102" s="242"/>
      <c r="X102" s="242"/>
      <c r="Y102" s="9"/>
      <c r="Z102" s="9"/>
      <c r="AA102" s="9"/>
      <c r="AB102" s="9"/>
      <c r="AC102" s="9"/>
      <c r="AD102" s="9"/>
      <c r="AE102" s="9"/>
      <c r="AF102" s="9"/>
      <c r="AG102" s="9"/>
    </row>
    <row r="103" spans="1:33" ht="15" customHeight="1">
      <c r="A103" s="9"/>
      <c r="B103" s="9"/>
      <c r="C103" s="171" t="s">
        <v>78</v>
      </c>
      <c r="D103" s="171"/>
      <c r="E103" s="171"/>
      <c r="F103" s="243">
        <v>41.7</v>
      </c>
      <c r="G103" s="243"/>
      <c r="H103" s="243"/>
      <c r="I103" s="243"/>
      <c r="J103" s="242">
        <v>306246</v>
      </c>
      <c r="K103" s="242"/>
      <c r="L103" s="242"/>
      <c r="M103" s="242"/>
      <c r="N103" s="242"/>
      <c r="O103" s="242">
        <v>343862</v>
      </c>
      <c r="P103" s="242"/>
      <c r="Q103" s="242"/>
      <c r="R103" s="242"/>
      <c r="S103" s="242"/>
      <c r="T103" s="242">
        <v>320539</v>
      </c>
      <c r="U103" s="242"/>
      <c r="V103" s="242"/>
      <c r="W103" s="242"/>
      <c r="X103" s="242"/>
      <c r="Y103" s="9"/>
      <c r="Z103" s="9"/>
      <c r="AA103" s="9"/>
      <c r="AB103" s="9"/>
      <c r="AC103" s="9"/>
      <c r="AD103" s="9"/>
      <c r="AE103" s="9"/>
      <c r="AF103" s="9"/>
      <c r="AG103" s="9"/>
    </row>
    <row r="104" spans="1:33" ht="6"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row>
    <row r="105" spans="1:33" ht="9" customHeight="1">
      <c r="A105" s="9"/>
      <c r="B105" s="22" t="s">
        <v>142</v>
      </c>
      <c r="C105" s="22"/>
      <c r="D105" s="22">
        <v>1</v>
      </c>
      <c r="E105" s="22" t="s">
        <v>333</v>
      </c>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row>
    <row r="106" spans="1:33" ht="9" customHeight="1">
      <c r="A106" s="9"/>
      <c r="B106" s="22"/>
      <c r="C106" s="22"/>
      <c r="D106" s="22">
        <v>2</v>
      </c>
      <c r="E106" s="22" t="s">
        <v>291</v>
      </c>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row>
    <row r="107" spans="1:33" ht="9" customHeight="1">
      <c r="A107" s="9"/>
      <c r="B107" s="22"/>
      <c r="C107" s="22"/>
      <c r="D107" s="22"/>
      <c r="E107" s="22" t="s">
        <v>292</v>
      </c>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row>
    <row r="108" spans="1:33" ht="9" customHeight="1">
      <c r="A108" s="9"/>
      <c r="B108" s="22"/>
      <c r="C108" s="22"/>
      <c r="D108" s="22"/>
      <c r="E108" s="22" t="s">
        <v>293</v>
      </c>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row>
    <row r="109" spans="1:33" ht="9" customHeight="1">
      <c r="A109" s="9"/>
      <c r="B109" s="22"/>
      <c r="C109" s="22"/>
      <c r="D109" s="22"/>
      <c r="E109" s="22" t="s">
        <v>294</v>
      </c>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row r="110" spans="1:33" ht="7.5" customHeight="1">
      <c r="A110" s="9"/>
      <c r="B110" s="9"/>
      <c r="C110" s="9"/>
      <c r="D110" s="9"/>
      <c r="E110" s="11"/>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row>
    <row r="111" spans="1:33" ht="15" customHeight="1">
      <c r="A111" s="9" t="s">
        <v>335</v>
      </c>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row>
    <row r="112" spans="1:33" ht="15" customHeight="1">
      <c r="A112" s="9"/>
      <c r="B112" s="101" t="s">
        <v>56</v>
      </c>
      <c r="C112" s="101"/>
      <c r="D112" s="101"/>
      <c r="E112" s="101"/>
      <c r="F112" s="101"/>
      <c r="G112" s="101"/>
      <c r="H112" s="101"/>
      <c r="I112" s="101"/>
      <c r="J112" s="101"/>
      <c r="K112" s="101"/>
      <c r="L112" s="101" t="s">
        <v>163</v>
      </c>
      <c r="M112" s="101"/>
      <c r="N112" s="101"/>
      <c r="O112" s="101"/>
      <c r="P112" s="101"/>
      <c r="Q112" s="101"/>
      <c r="R112" s="101"/>
      <c r="S112" s="101" t="s">
        <v>76</v>
      </c>
      <c r="T112" s="101"/>
      <c r="U112" s="101"/>
      <c r="V112" s="101"/>
      <c r="W112" s="101"/>
      <c r="X112" s="101"/>
      <c r="Y112" s="101"/>
      <c r="Z112" s="101" t="s">
        <v>77</v>
      </c>
      <c r="AA112" s="101"/>
      <c r="AB112" s="101"/>
      <c r="AC112" s="101"/>
      <c r="AD112" s="101"/>
      <c r="AE112" s="101"/>
      <c r="AF112" s="101"/>
      <c r="AG112" s="9"/>
    </row>
    <row r="113" spans="1:33" ht="15" customHeight="1">
      <c r="A113" s="9"/>
      <c r="B113" s="101" t="s">
        <v>81</v>
      </c>
      <c r="C113" s="101"/>
      <c r="D113" s="101"/>
      <c r="E113" s="101"/>
      <c r="F113" s="101"/>
      <c r="G113" s="101" t="s">
        <v>82</v>
      </c>
      <c r="H113" s="101"/>
      <c r="I113" s="101"/>
      <c r="J113" s="101"/>
      <c r="K113" s="101"/>
      <c r="L113" s="265">
        <v>172200</v>
      </c>
      <c r="M113" s="265"/>
      <c r="N113" s="265"/>
      <c r="O113" s="265"/>
      <c r="P113" s="265"/>
      <c r="Q113" s="265"/>
      <c r="R113" s="265"/>
      <c r="S113" s="265">
        <v>167034</v>
      </c>
      <c r="T113" s="265"/>
      <c r="U113" s="265"/>
      <c r="V113" s="265"/>
      <c r="W113" s="265"/>
      <c r="X113" s="265"/>
      <c r="Y113" s="265"/>
      <c r="Z113" s="265">
        <v>172200</v>
      </c>
      <c r="AA113" s="265"/>
      <c r="AB113" s="265"/>
      <c r="AC113" s="265"/>
      <c r="AD113" s="265"/>
      <c r="AE113" s="265"/>
      <c r="AF113" s="265"/>
      <c r="AG113" s="9"/>
    </row>
    <row r="114" spans="1:33" ht="15" customHeight="1">
      <c r="A114" s="9"/>
      <c r="B114" s="101"/>
      <c r="C114" s="101"/>
      <c r="D114" s="101"/>
      <c r="E114" s="101"/>
      <c r="F114" s="101"/>
      <c r="G114" s="101" t="s">
        <v>83</v>
      </c>
      <c r="H114" s="101"/>
      <c r="I114" s="101"/>
      <c r="J114" s="101"/>
      <c r="K114" s="101"/>
      <c r="L114" s="265">
        <v>140100</v>
      </c>
      <c r="M114" s="265"/>
      <c r="N114" s="265"/>
      <c r="O114" s="265"/>
      <c r="P114" s="265"/>
      <c r="Q114" s="265"/>
      <c r="R114" s="265"/>
      <c r="S114" s="265">
        <v>135897</v>
      </c>
      <c r="T114" s="265"/>
      <c r="U114" s="265"/>
      <c r="V114" s="265"/>
      <c r="W114" s="265"/>
      <c r="X114" s="265"/>
      <c r="Y114" s="265"/>
      <c r="Z114" s="265">
        <v>140100</v>
      </c>
      <c r="AA114" s="265"/>
      <c r="AB114" s="265"/>
      <c r="AC114" s="265"/>
      <c r="AD114" s="265"/>
      <c r="AE114" s="265"/>
      <c r="AF114" s="265"/>
      <c r="AG114" s="9"/>
    </row>
    <row r="115" spans="1:33" ht="15" customHeight="1">
      <c r="A115" s="9"/>
      <c r="B115" s="101" t="s">
        <v>84</v>
      </c>
      <c r="C115" s="101"/>
      <c r="D115" s="101"/>
      <c r="E115" s="101"/>
      <c r="F115" s="101"/>
      <c r="G115" s="101" t="s">
        <v>83</v>
      </c>
      <c r="H115" s="101"/>
      <c r="I115" s="101"/>
      <c r="J115" s="101"/>
      <c r="K115" s="101"/>
      <c r="L115" s="265">
        <v>137200</v>
      </c>
      <c r="M115" s="265"/>
      <c r="N115" s="265"/>
      <c r="O115" s="265"/>
      <c r="P115" s="265"/>
      <c r="Q115" s="265"/>
      <c r="R115" s="265"/>
      <c r="S115" s="265">
        <v>142299</v>
      </c>
      <c r="T115" s="265"/>
      <c r="U115" s="265"/>
      <c r="V115" s="265"/>
      <c r="W115" s="265"/>
      <c r="X115" s="265"/>
      <c r="Y115" s="265"/>
      <c r="Z115" s="262" t="s">
        <v>18</v>
      </c>
      <c r="AA115" s="262"/>
      <c r="AB115" s="262"/>
      <c r="AC115" s="262"/>
      <c r="AD115" s="262"/>
      <c r="AE115" s="262"/>
      <c r="AF115" s="262"/>
      <c r="AG115" s="9"/>
    </row>
    <row r="116" spans="1:33" ht="15" customHeight="1">
      <c r="A116" s="9"/>
      <c r="B116" s="101"/>
      <c r="C116" s="101"/>
      <c r="D116" s="101"/>
      <c r="E116" s="101"/>
      <c r="F116" s="101"/>
      <c r="G116" s="101" t="s">
        <v>85</v>
      </c>
      <c r="H116" s="101"/>
      <c r="I116" s="101"/>
      <c r="J116" s="101"/>
      <c r="K116" s="101"/>
      <c r="L116" s="265">
        <v>129200</v>
      </c>
      <c r="M116" s="265"/>
      <c r="N116" s="265"/>
      <c r="O116" s="265"/>
      <c r="P116" s="265"/>
      <c r="Q116" s="265"/>
      <c r="R116" s="265"/>
      <c r="S116" s="265">
        <v>126585</v>
      </c>
      <c r="T116" s="265"/>
      <c r="U116" s="265"/>
      <c r="V116" s="265"/>
      <c r="W116" s="265"/>
      <c r="X116" s="265"/>
      <c r="Y116" s="265"/>
      <c r="Z116" s="262" t="s">
        <v>19</v>
      </c>
      <c r="AA116" s="262"/>
      <c r="AB116" s="262"/>
      <c r="AC116" s="262"/>
      <c r="AD116" s="262"/>
      <c r="AE116" s="262"/>
      <c r="AF116" s="262"/>
      <c r="AG116" s="9"/>
    </row>
    <row r="117" spans="1:33" ht="15" customHeight="1">
      <c r="A117" s="9"/>
      <c r="B117" s="101" t="s">
        <v>86</v>
      </c>
      <c r="C117" s="101"/>
      <c r="D117" s="101"/>
      <c r="E117" s="101"/>
      <c r="F117" s="101"/>
      <c r="G117" s="101" t="s">
        <v>82</v>
      </c>
      <c r="H117" s="101"/>
      <c r="I117" s="101"/>
      <c r="J117" s="101"/>
      <c r="K117" s="101"/>
      <c r="L117" s="265">
        <v>201100</v>
      </c>
      <c r="M117" s="265"/>
      <c r="N117" s="265"/>
      <c r="O117" s="265"/>
      <c r="P117" s="265"/>
      <c r="Q117" s="265"/>
      <c r="R117" s="265"/>
      <c r="S117" s="262" t="s">
        <v>20</v>
      </c>
      <c r="T117" s="262"/>
      <c r="U117" s="262"/>
      <c r="V117" s="262"/>
      <c r="W117" s="262"/>
      <c r="X117" s="262"/>
      <c r="Y117" s="262"/>
      <c r="Z117" s="262" t="s">
        <v>20</v>
      </c>
      <c r="AA117" s="262"/>
      <c r="AB117" s="262"/>
      <c r="AC117" s="262"/>
      <c r="AD117" s="262"/>
      <c r="AE117" s="262"/>
      <c r="AF117" s="262"/>
      <c r="AG117" s="9"/>
    </row>
    <row r="118" spans="1:33" ht="15" customHeight="1">
      <c r="A118" s="9"/>
      <c r="B118" s="101"/>
      <c r="C118" s="101"/>
      <c r="D118" s="101"/>
      <c r="E118" s="101"/>
      <c r="F118" s="101"/>
      <c r="G118" s="101" t="s">
        <v>87</v>
      </c>
      <c r="H118" s="101"/>
      <c r="I118" s="101"/>
      <c r="J118" s="101"/>
      <c r="K118" s="101"/>
      <c r="L118" s="265">
        <v>188900</v>
      </c>
      <c r="M118" s="265"/>
      <c r="N118" s="265"/>
      <c r="O118" s="265"/>
      <c r="P118" s="265"/>
      <c r="Q118" s="265"/>
      <c r="R118" s="265"/>
      <c r="S118" s="262" t="s">
        <v>20</v>
      </c>
      <c r="T118" s="262"/>
      <c r="U118" s="262"/>
      <c r="V118" s="262"/>
      <c r="W118" s="262"/>
      <c r="X118" s="262"/>
      <c r="Y118" s="262"/>
      <c r="Z118" s="262" t="s">
        <v>20</v>
      </c>
      <c r="AA118" s="262"/>
      <c r="AB118" s="262"/>
      <c r="AC118" s="262"/>
      <c r="AD118" s="262"/>
      <c r="AE118" s="262"/>
      <c r="AF118" s="262"/>
      <c r="AG118" s="9"/>
    </row>
    <row r="119" spans="1:33" ht="1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row>
    <row r="120" spans="1:33" ht="15" customHeight="1">
      <c r="A120" s="9" t="s">
        <v>334</v>
      </c>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row>
    <row r="121" spans="1:33" ht="15" customHeight="1">
      <c r="A121" s="9"/>
      <c r="B121" s="101" t="s">
        <v>56</v>
      </c>
      <c r="C121" s="101"/>
      <c r="D121" s="101"/>
      <c r="E121" s="101"/>
      <c r="F121" s="101"/>
      <c r="G121" s="101"/>
      <c r="H121" s="101"/>
      <c r="I121" s="101" t="s">
        <v>174</v>
      </c>
      <c r="J121" s="101"/>
      <c r="K121" s="101"/>
      <c r="L121" s="101"/>
      <c r="M121" s="101"/>
      <c r="N121" s="101"/>
      <c r="O121" s="101"/>
      <c r="P121" s="101"/>
      <c r="Q121" s="101" t="s">
        <v>175</v>
      </c>
      <c r="R121" s="101"/>
      <c r="S121" s="101"/>
      <c r="T121" s="101"/>
      <c r="U121" s="101"/>
      <c r="V121" s="101"/>
      <c r="W121" s="101"/>
      <c r="X121" s="101"/>
      <c r="Y121" s="101" t="s">
        <v>176</v>
      </c>
      <c r="Z121" s="101"/>
      <c r="AA121" s="101"/>
      <c r="AB121" s="101"/>
      <c r="AC121" s="101"/>
      <c r="AD121" s="101"/>
      <c r="AE121" s="101"/>
      <c r="AF121" s="101"/>
      <c r="AG121" s="9"/>
    </row>
    <row r="122" spans="1:41" ht="15" customHeight="1">
      <c r="A122" s="9"/>
      <c r="B122" s="101" t="s">
        <v>81</v>
      </c>
      <c r="C122" s="101"/>
      <c r="D122" s="101"/>
      <c r="E122" s="101"/>
      <c r="F122" s="101" t="s">
        <v>82</v>
      </c>
      <c r="G122" s="101"/>
      <c r="H122" s="101"/>
      <c r="I122" s="266">
        <v>252800</v>
      </c>
      <c r="J122" s="267"/>
      <c r="K122" s="267"/>
      <c r="L122" s="267"/>
      <c r="M122" s="267"/>
      <c r="N122" s="267"/>
      <c r="O122" s="267"/>
      <c r="P122" s="268"/>
      <c r="Q122" s="266">
        <v>296300</v>
      </c>
      <c r="R122" s="267"/>
      <c r="S122" s="267"/>
      <c r="T122" s="267"/>
      <c r="U122" s="267"/>
      <c r="V122" s="267"/>
      <c r="W122" s="267"/>
      <c r="X122" s="268"/>
      <c r="Y122" s="262" t="s">
        <v>18</v>
      </c>
      <c r="Z122" s="262"/>
      <c r="AA122" s="262"/>
      <c r="AB122" s="262"/>
      <c r="AC122" s="262"/>
      <c r="AD122" s="262"/>
      <c r="AE122" s="262"/>
      <c r="AF122" s="262"/>
      <c r="AG122" s="9"/>
      <c r="AL122" s="8" t="s">
        <v>336</v>
      </c>
      <c r="AM122" s="8" t="s">
        <v>188</v>
      </c>
      <c r="AN122" s="8" t="s">
        <v>136</v>
      </c>
      <c r="AO122" s="8" t="s">
        <v>362</v>
      </c>
    </row>
    <row r="123" spans="1:40" ht="15" customHeight="1">
      <c r="A123" s="9"/>
      <c r="B123" s="101"/>
      <c r="C123" s="101"/>
      <c r="D123" s="101"/>
      <c r="E123" s="101"/>
      <c r="F123" s="101" t="s">
        <v>83</v>
      </c>
      <c r="G123" s="101"/>
      <c r="H123" s="101"/>
      <c r="I123" s="262" t="s">
        <v>14</v>
      </c>
      <c r="J123" s="262"/>
      <c r="K123" s="262"/>
      <c r="L123" s="262"/>
      <c r="M123" s="262"/>
      <c r="N123" s="262"/>
      <c r="O123" s="262"/>
      <c r="P123" s="262"/>
      <c r="Q123" s="262" t="s">
        <v>14</v>
      </c>
      <c r="R123" s="262"/>
      <c r="S123" s="262"/>
      <c r="T123" s="262"/>
      <c r="U123" s="262"/>
      <c r="V123" s="262"/>
      <c r="W123" s="262"/>
      <c r="X123" s="262"/>
      <c r="Y123" s="262" t="s">
        <v>18</v>
      </c>
      <c r="Z123" s="262"/>
      <c r="AA123" s="262"/>
      <c r="AB123" s="262"/>
      <c r="AC123" s="262"/>
      <c r="AD123" s="262"/>
      <c r="AE123" s="262"/>
      <c r="AF123" s="262"/>
      <c r="AG123" s="9"/>
      <c r="AK123" s="8" t="s">
        <v>178</v>
      </c>
      <c r="AL123" s="23">
        <v>0.159</v>
      </c>
      <c r="AM123" s="23">
        <v>0.076</v>
      </c>
      <c r="AN123" s="23">
        <v>0.042</v>
      </c>
    </row>
    <row r="124" spans="1:40" ht="15" customHeight="1">
      <c r="A124" s="9"/>
      <c r="B124" s="101" t="s">
        <v>84</v>
      </c>
      <c r="C124" s="101"/>
      <c r="D124" s="101"/>
      <c r="E124" s="101"/>
      <c r="F124" s="101" t="s">
        <v>83</v>
      </c>
      <c r="G124" s="101"/>
      <c r="H124" s="101"/>
      <c r="I124" s="262" t="s">
        <v>18</v>
      </c>
      <c r="J124" s="262"/>
      <c r="K124" s="262"/>
      <c r="L124" s="262"/>
      <c r="M124" s="262"/>
      <c r="N124" s="262"/>
      <c r="O124" s="262"/>
      <c r="P124" s="262"/>
      <c r="Q124" s="269">
        <v>284100</v>
      </c>
      <c r="R124" s="269"/>
      <c r="S124" s="269"/>
      <c r="T124" s="269"/>
      <c r="U124" s="269"/>
      <c r="V124" s="269"/>
      <c r="W124" s="269"/>
      <c r="X124" s="269"/>
      <c r="Y124" s="262" t="s">
        <v>18</v>
      </c>
      <c r="Z124" s="262"/>
      <c r="AA124" s="262"/>
      <c r="AB124" s="262"/>
      <c r="AC124" s="262"/>
      <c r="AD124" s="262"/>
      <c r="AE124" s="262"/>
      <c r="AF124" s="262"/>
      <c r="AG124" s="9"/>
      <c r="AK124" s="8" t="s">
        <v>179</v>
      </c>
      <c r="AL124" s="23">
        <v>0.206</v>
      </c>
      <c r="AM124" s="23">
        <v>0.455</v>
      </c>
      <c r="AN124" s="23">
        <v>0.056</v>
      </c>
    </row>
    <row r="125" spans="1:40" ht="15" customHeight="1">
      <c r="A125" s="9"/>
      <c r="B125" s="101"/>
      <c r="C125" s="101"/>
      <c r="D125" s="101"/>
      <c r="E125" s="101"/>
      <c r="F125" s="101" t="s">
        <v>85</v>
      </c>
      <c r="G125" s="101"/>
      <c r="H125" s="101"/>
      <c r="I125" s="262" t="s">
        <v>19</v>
      </c>
      <c r="J125" s="262"/>
      <c r="K125" s="262"/>
      <c r="L125" s="262"/>
      <c r="M125" s="262"/>
      <c r="N125" s="262"/>
      <c r="O125" s="262"/>
      <c r="P125" s="262"/>
      <c r="Q125" s="269">
        <v>279700</v>
      </c>
      <c r="R125" s="269"/>
      <c r="S125" s="269"/>
      <c r="T125" s="269"/>
      <c r="U125" s="269"/>
      <c r="V125" s="269"/>
      <c r="W125" s="269"/>
      <c r="X125" s="269"/>
      <c r="Y125" s="262" t="s">
        <v>19</v>
      </c>
      <c r="Z125" s="262"/>
      <c r="AA125" s="262"/>
      <c r="AB125" s="262"/>
      <c r="AC125" s="262"/>
      <c r="AD125" s="262"/>
      <c r="AE125" s="262"/>
      <c r="AF125" s="262"/>
      <c r="AG125" s="9"/>
      <c r="AK125" s="8" t="s">
        <v>180</v>
      </c>
      <c r="AL125" s="23">
        <v>0.365</v>
      </c>
      <c r="AM125" s="23">
        <v>0.303</v>
      </c>
      <c r="AN125" s="23">
        <v>0.069</v>
      </c>
    </row>
    <row r="126" spans="1:40" ht="15" customHeight="1">
      <c r="A126" s="9"/>
      <c r="B126" s="101" t="s">
        <v>86</v>
      </c>
      <c r="C126" s="101"/>
      <c r="D126" s="101"/>
      <c r="E126" s="101"/>
      <c r="F126" s="101" t="s">
        <v>82</v>
      </c>
      <c r="G126" s="101"/>
      <c r="H126" s="101"/>
      <c r="I126" s="262" t="s">
        <v>20</v>
      </c>
      <c r="J126" s="262"/>
      <c r="K126" s="262"/>
      <c r="L126" s="262"/>
      <c r="M126" s="262"/>
      <c r="N126" s="262"/>
      <c r="O126" s="262"/>
      <c r="P126" s="262"/>
      <c r="Q126" s="262" t="s">
        <v>20</v>
      </c>
      <c r="R126" s="262"/>
      <c r="S126" s="262"/>
      <c r="T126" s="262"/>
      <c r="U126" s="262"/>
      <c r="V126" s="262"/>
      <c r="W126" s="262"/>
      <c r="X126" s="262"/>
      <c r="Y126" s="262" t="s">
        <v>20</v>
      </c>
      <c r="Z126" s="262"/>
      <c r="AA126" s="262"/>
      <c r="AB126" s="262"/>
      <c r="AC126" s="262"/>
      <c r="AD126" s="262"/>
      <c r="AE126" s="262"/>
      <c r="AF126" s="262"/>
      <c r="AG126" s="9"/>
      <c r="AK126" s="8" t="s">
        <v>181</v>
      </c>
      <c r="AL126" s="23">
        <v>0.159</v>
      </c>
      <c r="AM126" s="23">
        <v>0.076</v>
      </c>
      <c r="AN126" s="23">
        <v>0.042</v>
      </c>
    </row>
    <row r="127" spans="1:40" ht="15" customHeight="1">
      <c r="A127" s="9"/>
      <c r="B127" s="101"/>
      <c r="C127" s="101"/>
      <c r="D127" s="101"/>
      <c r="E127" s="101"/>
      <c r="F127" s="101" t="s">
        <v>87</v>
      </c>
      <c r="G127" s="101"/>
      <c r="H127" s="101"/>
      <c r="I127" s="262" t="s">
        <v>20</v>
      </c>
      <c r="J127" s="262"/>
      <c r="K127" s="262"/>
      <c r="L127" s="262"/>
      <c r="M127" s="262"/>
      <c r="N127" s="262"/>
      <c r="O127" s="262"/>
      <c r="P127" s="262"/>
      <c r="Q127" s="262" t="s">
        <v>20</v>
      </c>
      <c r="R127" s="262"/>
      <c r="S127" s="262"/>
      <c r="T127" s="262"/>
      <c r="U127" s="262"/>
      <c r="V127" s="262"/>
      <c r="W127" s="262"/>
      <c r="X127" s="262"/>
      <c r="Y127" s="262" t="s">
        <v>20</v>
      </c>
      <c r="Z127" s="262"/>
      <c r="AA127" s="262"/>
      <c r="AB127" s="262"/>
      <c r="AC127" s="262"/>
      <c r="AD127" s="262"/>
      <c r="AE127" s="262"/>
      <c r="AF127" s="262"/>
      <c r="AG127" s="9"/>
      <c r="AK127" s="8" t="s">
        <v>182</v>
      </c>
      <c r="AL127" s="23">
        <v>0.095</v>
      </c>
      <c r="AM127" s="23">
        <v>0.076</v>
      </c>
      <c r="AN127" s="23">
        <v>0.097</v>
      </c>
    </row>
    <row r="128" spans="1:40" ht="5.2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K128" s="8" t="s">
        <v>183</v>
      </c>
      <c r="AL128" s="23">
        <v>0.016</v>
      </c>
      <c r="AM128" s="23">
        <v>0.015</v>
      </c>
      <c r="AN128" s="23">
        <v>0.347</v>
      </c>
    </row>
    <row r="129" spans="1:40" ht="15" customHeight="1">
      <c r="A129" s="14" t="s">
        <v>311</v>
      </c>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K129" s="8" t="s">
        <v>186</v>
      </c>
      <c r="AL129" s="23"/>
      <c r="AM129" s="23"/>
      <c r="AN129" s="23">
        <v>0.333</v>
      </c>
    </row>
    <row r="130" spans="1:40" ht="15" customHeight="1">
      <c r="A130" s="9" t="s">
        <v>352</v>
      </c>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K130" s="8" t="s">
        <v>187</v>
      </c>
      <c r="AL130" s="23"/>
      <c r="AM130" s="23"/>
      <c r="AN130" s="23">
        <v>0.014</v>
      </c>
    </row>
    <row r="131" spans="1:33" ht="15" customHeight="1">
      <c r="A131" s="9"/>
      <c r="B131" s="101" t="s">
        <v>56</v>
      </c>
      <c r="C131" s="101"/>
      <c r="D131" s="101"/>
      <c r="E131" s="130" t="s">
        <v>177</v>
      </c>
      <c r="F131" s="131"/>
      <c r="G131" s="131"/>
      <c r="H131" s="131"/>
      <c r="I131" s="131"/>
      <c r="J131" s="131"/>
      <c r="K131" s="131"/>
      <c r="L131" s="131"/>
      <c r="M131" s="131"/>
      <c r="N131" s="131"/>
      <c r="O131" s="131"/>
      <c r="P131" s="132"/>
      <c r="Q131" s="101" t="s">
        <v>63</v>
      </c>
      <c r="R131" s="101"/>
      <c r="S131" s="101"/>
      <c r="T131" s="101"/>
      <c r="U131" s="101" t="s">
        <v>90</v>
      </c>
      <c r="V131" s="101"/>
      <c r="W131" s="101"/>
      <c r="X131" s="101"/>
      <c r="Y131" s="9"/>
      <c r="Z131" s="9"/>
      <c r="AA131" s="9"/>
      <c r="AB131" s="9"/>
      <c r="AC131" s="9"/>
      <c r="AD131" s="9"/>
      <c r="AE131" s="9"/>
      <c r="AF131" s="9"/>
      <c r="AG131" s="9"/>
    </row>
    <row r="132" spans="1:33" ht="15" customHeight="1">
      <c r="A132" s="9"/>
      <c r="B132" s="101" t="s">
        <v>178</v>
      </c>
      <c r="C132" s="101"/>
      <c r="D132" s="101"/>
      <c r="E132" s="270" t="s">
        <v>189</v>
      </c>
      <c r="F132" s="271"/>
      <c r="G132" s="271"/>
      <c r="H132" s="271"/>
      <c r="I132" s="271"/>
      <c r="J132" s="271"/>
      <c r="K132" s="271"/>
      <c r="L132" s="271"/>
      <c r="M132" s="271"/>
      <c r="N132" s="271"/>
      <c r="O132" s="271"/>
      <c r="P132" s="272"/>
      <c r="Q132" s="212">
        <v>14</v>
      </c>
      <c r="R132" s="212"/>
      <c r="S132" s="212"/>
      <c r="T132" s="212"/>
      <c r="U132" s="209">
        <f>SUM(Q132/AK137)</f>
        <v>0.21875</v>
      </c>
      <c r="V132" s="209"/>
      <c r="W132" s="209"/>
      <c r="X132" s="209"/>
      <c r="Y132" s="9"/>
      <c r="Z132" s="9"/>
      <c r="AA132" s="9"/>
      <c r="AB132" s="9"/>
      <c r="AC132" s="9"/>
      <c r="AD132" s="9"/>
      <c r="AE132" s="9"/>
      <c r="AF132" s="9"/>
      <c r="AG132" s="9"/>
    </row>
    <row r="133" spans="1:33" ht="15" customHeight="1">
      <c r="A133" s="9"/>
      <c r="B133" s="101" t="s">
        <v>179</v>
      </c>
      <c r="C133" s="101"/>
      <c r="D133" s="101"/>
      <c r="E133" s="270" t="s">
        <v>190</v>
      </c>
      <c r="F133" s="271"/>
      <c r="G133" s="271"/>
      <c r="H133" s="271"/>
      <c r="I133" s="271"/>
      <c r="J133" s="271"/>
      <c r="K133" s="271"/>
      <c r="L133" s="271"/>
      <c r="M133" s="271"/>
      <c r="N133" s="271"/>
      <c r="O133" s="271"/>
      <c r="P133" s="272"/>
      <c r="Q133" s="212">
        <v>12</v>
      </c>
      <c r="R133" s="212"/>
      <c r="S133" s="212"/>
      <c r="T133" s="212"/>
      <c r="U133" s="209">
        <f>SUM(Q133/AK137)</f>
        <v>0.1875</v>
      </c>
      <c r="V133" s="209"/>
      <c r="W133" s="209"/>
      <c r="X133" s="209"/>
      <c r="Y133" s="9"/>
      <c r="Z133" s="9"/>
      <c r="AA133" s="9"/>
      <c r="AB133" s="9"/>
      <c r="AC133" s="9"/>
      <c r="AD133" s="9"/>
      <c r="AE133" s="9"/>
      <c r="AF133" s="9"/>
      <c r="AG133" s="9"/>
    </row>
    <row r="134" spans="1:33" ht="36" customHeight="1">
      <c r="A134" s="9"/>
      <c r="B134" s="101" t="s">
        <v>180</v>
      </c>
      <c r="C134" s="101"/>
      <c r="D134" s="101"/>
      <c r="E134" s="270" t="s">
        <v>191</v>
      </c>
      <c r="F134" s="271"/>
      <c r="G134" s="271"/>
      <c r="H134" s="271"/>
      <c r="I134" s="271"/>
      <c r="J134" s="271"/>
      <c r="K134" s="271"/>
      <c r="L134" s="271"/>
      <c r="M134" s="271"/>
      <c r="N134" s="271"/>
      <c r="O134" s="271"/>
      <c r="P134" s="272"/>
      <c r="Q134" s="212">
        <v>25</v>
      </c>
      <c r="R134" s="212"/>
      <c r="S134" s="212"/>
      <c r="T134" s="212"/>
      <c r="U134" s="209">
        <f>SUM(Q134/AK137)</f>
        <v>0.390625</v>
      </c>
      <c r="V134" s="209"/>
      <c r="W134" s="209"/>
      <c r="X134" s="209"/>
      <c r="Y134" s="9"/>
      <c r="Z134" s="9"/>
      <c r="AA134" s="9"/>
      <c r="AB134" s="9"/>
      <c r="AC134" s="9"/>
      <c r="AD134" s="9"/>
      <c r="AE134" s="9"/>
      <c r="AF134" s="9"/>
      <c r="AG134" s="9"/>
    </row>
    <row r="135" spans="1:33" ht="52.5" customHeight="1">
      <c r="A135" s="9"/>
      <c r="B135" s="101" t="s">
        <v>181</v>
      </c>
      <c r="C135" s="101"/>
      <c r="D135" s="101"/>
      <c r="E135" s="270" t="s">
        <v>192</v>
      </c>
      <c r="F135" s="271"/>
      <c r="G135" s="271"/>
      <c r="H135" s="271"/>
      <c r="I135" s="271"/>
      <c r="J135" s="271"/>
      <c r="K135" s="271"/>
      <c r="L135" s="271"/>
      <c r="M135" s="271"/>
      <c r="N135" s="271"/>
      <c r="O135" s="271"/>
      <c r="P135" s="272"/>
      <c r="Q135" s="212">
        <v>5</v>
      </c>
      <c r="R135" s="212"/>
      <c r="S135" s="212"/>
      <c r="T135" s="212"/>
      <c r="U135" s="209">
        <f>SUM(Q135/AK137)</f>
        <v>0.078125</v>
      </c>
      <c r="V135" s="209"/>
      <c r="W135" s="209"/>
      <c r="X135" s="209"/>
      <c r="Y135" s="9"/>
      <c r="Z135" s="9"/>
      <c r="AA135" s="9"/>
      <c r="AB135" s="9"/>
      <c r="AC135" s="9"/>
      <c r="AD135" s="9"/>
      <c r="AE135" s="9"/>
      <c r="AF135" s="9"/>
      <c r="AG135" s="9"/>
    </row>
    <row r="136" spans="1:33" ht="15" customHeight="1">
      <c r="A136" s="9"/>
      <c r="B136" s="101" t="s">
        <v>182</v>
      </c>
      <c r="C136" s="101"/>
      <c r="D136" s="101"/>
      <c r="E136" s="270" t="s">
        <v>193</v>
      </c>
      <c r="F136" s="271"/>
      <c r="G136" s="271"/>
      <c r="H136" s="271"/>
      <c r="I136" s="271"/>
      <c r="J136" s="271"/>
      <c r="K136" s="271"/>
      <c r="L136" s="271"/>
      <c r="M136" s="271"/>
      <c r="N136" s="271"/>
      <c r="O136" s="271"/>
      <c r="P136" s="272"/>
      <c r="Q136" s="212">
        <v>7</v>
      </c>
      <c r="R136" s="212"/>
      <c r="S136" s="212"/>
      <c r="T136" s="212"/>
      <c r="U136" s="209">
        <f>SUM(Q136/AK137)</f>
        <v>0.109375</v>
      </c>
      <c r="V136" s="209"/>
      <c r="W136" s="209"/>
      <c r="X136" s="209"/>
      <c r="Y136" s="9"/>
      <c r="Z136" s="9"/>
      <c r="AA136" s="9"/>
      <c r="AB136" s="9"/>
      <c r="AC136" s="9"/>
      <c r="AD136" s="9"/>
      <c r="AE136" s="9"/>
      <c r="AF136" s="9"/>
      <c r="AG136" s="9"/>
    </row>
    <row r="137" spans="1:37" ht="15" customHeight="1">
      <c r="A137" s="9"/>
      <c r="B137" s="101" t="s">
        <v>183</v>
      </c>
      <c r="C137" s="101"/>
      <c r="D137" s="101"/>
      <c r="E137" s="270" t="s">
        <v>194</v>
      </c>
      <c r="F137" s="271"/>
      <c r="G137" s="271"/>
      <c r="H137" s="271"/>
      <c r="I137" s="271"/>
      <c r="J137" s="271"/>
      <c r="K137" s="271"/>
      <c r="L137" s="271"/>
      <c r="M137" s="271"/>
      <c r="N137" s="271"/>
      <c r="O137" s="271"/>
      <c r="P137" s="272"/>
      <c r="Q137" s="212">
        <v>1</v>
      </c>
      <c r="R137" s="212"/>
      <c r="S137" s="212"/>
      <c r="T137" s="212"/>
      <c r="U137" s="209">
        <f>SUM(Q137/AK137)</f>
        <v>0.015625</v>
      </c>
      <c r="V137" s="209"/>
      <c r="W137" s="209"/>
      <c r="X137" s="209"/>
      <c r="Y137" s="9"/>
      <c r="Z137" s="9"/>
      <c r="AA137" s="9"/>
      <c r="AB137" s="9"/>
      <c r="AC137" s="9"/>
      <c r="AD137" s="9"/>
      <c r="AE137" s="9"/>
      <c r="AF137" s="9"/>
      <c r="AG137" s="9"/>
      <c r="AK137" s="32">
        <f>SUM(Q132:T137)</f>
        <v>64</v>
      </c>
    </row>
    <row r="138" spans="1:33" ht="12">
      <c r="A138" s="9"/>
      <c r="B138" s="11" t="s">
        <v>142</v>
      </c>
      <c r="C138" s="11"/>
      <c r="D138" s="11">
        <v>1</v>
      </c>
      <c r="E138" s="11" t="s">
        <v>184</v>
      </c>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row>
    <row r="139" spans="1:33" ht="12">
      <c r="A139" s="9"/>
      <c r="B139" s="11"/>
      <c r="C139" s="11"/>
      <c r="D139" s="11">
        <v>2</v>
      </c>
      <c r="E139" s="11" t="s">
        <v>185</v>
      </c>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row>
    <row r="140" spans="1:33" ht="1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row>
    <row r="141" spans="1:33" ht="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row>
    <row r="142" spans="1:33" ht="1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row>
    <row r="143" spans="1:33" ht="1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row>
    <row r="144" spans="1:33" ht="1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row>
    <row r="145" spans="1:33" ht="1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row>
    <row r="146" spans="1:33" ht="1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row>
    <row r="147" spans="1:33" ht="1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row>
    <row r="148" spans="1:33" ht="1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row>
    <row r="149" spans="1:33" ht="1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row>
    <row r="150" spans="1:33" ht="1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row>
    <row r="151" spans="1:33" ht="1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row>
    <row r="152" spans="1:33" ht="1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row>
    <row r="153" spans="1:33" ht="1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row>
    <row r="154" spans="1:33" ht="1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row>
    <row r="155" spans="1:33" ht="1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row>
    <row r="156" spans="1:33" ht="1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row>
    <row r="157" spans="1:33" ht="15" customHeight="1">
      <c r="A157" s="9" t="s">
        <v>195</v>
      </c>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row>
    <row r="158" spans="1:33" ht="15" customHeight="1">
      <c r="A158" s="9"/>
      <c r="B158" s="273" t="s">
        <v>286</v>
      </c>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5"/>
      <c r="AF158" s="9"/>
      <c r="AG158" s="9"/>
    </row>
    <row r="159" spans="1:33" ht="15" customHeight="1">
      <c r="A159" s="9"/>
      <c r="B159" s="276"/>
      <c r="C159" s="277"/>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278"/>
      <c r="AF159" s="9"/>
      <c r="AG159" s="9"/>
    </row>
    <row r="160" spans="1:33" ht="15" customHeight="1">
      <c r="A160" s="9"/>
      <c r="B160" s="279"/>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1"/>
      <c r="AF160" s="9"/>
      <c r="AG160" s="9"/>
    </row>
    <row r="161" spans="1:33" ht="1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row>
    <row r="162" spans="1:33" ht="15" customHeight="1">
      <c r="A162" s="14" t="s">
        <v>312</v>
      </c>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row>
    <row r="163" spans="1:33" ht="15" customHeight="1">
      <c r="A163" s="9" t="s">
        <v>196</v>
      </c>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row>
    <row r="164" spans="1:33" ht="15" customHeight="1">
      <c r="A164" s="9"/>
      <c r="B164" s="282" t="s">
        <v>163</v>
      </c>
      <c r="C164" s="283"/>
      <c r="D164" s="283"/>
      <c r="E164" s="283"/>
      <c r="F164" s="283"/>
      <c r="G164" s="283"/>
      <c r="H164" s="283"/>
      <c r="I164" s="283"/>
      <c r="J164" s="283"/>
      <c r="K164" s="284"/>
      <c r="L164" s="282" t="s">
        <v>76</v>
      </c>
      <c r="M164" s="283"/>
      <c r="N164" s="283"/>
      <c r="O164" s="283"/>
      <c r="P164" s="283"/>
      <c r="Q164" s="283"/>
      <c r="R164" s="283"/>
      <c r="S164" s="283"/>
      <c r="T164" s="283"/>
      <c r="U164" s="284"/>
      <c r="V164" s="282" t="s">
        <v>77</v>
      </c>
      <c r="W164" s="283"/>
      <c r="X164" s="283"/>
      <c r="Y164" s="283"/>
      <c r="Z164" s="283"/>
      <c r="AA164" s="283"/>
      <c r="AB164" s="283"/>
      <c r="AC164" s="283"/>
      <c r="AD164" s="283"/>
      <c r="AE164" s="284"/>
      <c r="AF164" s="9"/>
      <c r="AG164" s="9"/>
    </row>
    <row r="165" spans="1:33" ht="15" customHeight="1">
      <c r="A165" s="9"/>
      <c r="B165" s="153" t="s">
        <v>337</v>
      </c>
      <c r="C165" s="154"/>
      <c r="D165" s="154"/>
      <c r="E165" s="154"/>
      <c r="F165" s="154"/>
      <c r="G165" s="154"/>
      <c r="H165" s="154"/>
      <c r="I165" s="154"/>
      <c r="J165" s="154"/>
      <c r="K165" s="155"/>
      <c r="L165" s="153" t="s">
        <v>337</v>
      </c>
      <c r="M165" s="154"/>
      <c r="N165" s="154"/>
      <c r="O165" s="154"/>
      <c r="P165" s="154"/>
      <c r="Q165" s="154"/>
      <c r="R165" s="154"/>
      <c r="S165" s="154"/>
      <c r="T165" s="154"/>
      <c r="U165" s="155"/>
      <c r="V165" s="153" t="s">
        <v>21</v>
      </c>
      <c r="W165" s="154"/>
      <c r="X165" s="154"/>
      <c r="Y165" s="154"/>
      <c r="Z165" s="154"/>
      <c r="AA165" s="154"/>
      <c r="AB165" s="154"/>
      <c r="AC165" s="154"/>
      <c r="AD165" s="154"/>
      <c r="AE165" s="155"/>
      <c r="AF165" s="9"/>
      <c r="AG165" s="9"/>
    </row>
    <row r="166" spans="1:33" ht="15" customHeight="1">
      <c r="A166" s="9"/>
      <c r="B166" s="285">
        <v>1455</v>
      </c>
      <c r="C166" s="286"/>
      <c r="D166" s="286"/>
      <c r="E166" s="286"/>
      <c r="F166" s="286"/>
      <c r="G166" s="286"/>
      <c r="H166" s="286"/>
      <c r="I166" s="286"/>
      <c r="J166" s="286"/>
      <c r="K166" s="287"/>
      <c r="L166" s="285">
        <v>1666</v>
      </c>
      <c r="M166" s="286"/>
      <c r="N166" s="286"/>
      <c r="O166" s="286"/>
      <c r="P166" s="286"/>
      <c r="Q166" s="286"/>
      <c r="R166" s="286"/>
      <c r="S166" s="286"/>
      <c r="T166" s="286"/>
      <c r="U166" s="287"/>
      <c r="V166" s="62"/>
      <c r="W166" s="63"/>
      <c r="X166" s="63"/>
      <c r="Y166" s="63"/>
      <c r="Z166" s="63"/>
      <c r="AA166" s="63"/>
      <c r="AB166" s="63"/>
      <c r="AC166" s="63"/>
      <c r="AD166" s="63"/>
      <c r="AE166" s="64"/>
      <c r="AF166" s="9"/>
      <c r="AG166" s="9"/>
    </row>
    <row r="167" spans="1:33" ht="15" customHeight="1">
      <c r="A167" s="9"/>
      <c r="B167" s="74" t="s">
        <v>338</v>
      </c>
      <c r="C167" s="75"/>
      <c r="D167" s="75"/>
      <c r="E167" s="75"/>
      <c r="F167" s="75"/>
      <c r="G167" s="75"/>
      <c r="H167" s="75"/>
      <c r="I167" s="75"/>
      <c r="J167" s="75"/>
      <c r="K167" s="76"/>
      <c r="L167" s="74" t="s">
        <v>338</v>
      </c>
      <c r="M167" s="75"/>
      <c r="N167" s="75"/>
      <c r="O167" s="75"/>
      <c r="P167" s="75"/>
      <c r="Q167" s="75"/>
      <c r="R167" s="75"/>
      <c r="S167" s="75"/>
      <c r="T167" s="75"/>
      <c r="U167" s="76"/>
      <c r="V167" s="74" t="s">
        <v>338</v>
      </c>
      <c r="W167" s="75"/>
      <c r="X167" s="75"/>
      <c r="Y167" s="75"/>
      <c r="Z167" s="75"/>
      <c r="AA167" s="75"/>
      <c r="AB167" s="75"/>
      <c r="AC167" s="75"/>
      <c r="AD167" s="75"/>
      <c r="AE167" s="76"/>
      <c r="AF167" s="9"/>
      <c r="AG167" s="9"/>
    </row>
    <row r="168" spans="1:33" ht="15" customHeight="1">
      <c r="A168" s="9"/>
      <c r="B168" s="153" t="s">
        <v>198</v>
      </c>
      <c r="C168" s="154"/>
      <c r="D168" s="154"/>
      <c r="E168" s="154"/>
      <c r="F168" s="154"/>
      <c r="G168" s="154"/>
      <c r="H168" s="154"/>
      <c r="I168" s="154"/>
      <c r="J168" s="154"/>
      <c r="K168" s="155"/>
      <c r="L168" s="153" t="s">
        <v>198</v>
      </c>
      <c r="M168" s="154"/>
      <c r="N168" s="154"/>
      <c r="O168" s="154"/>
      <c r="P168" s="154"/>
      <c r="Q168" s="154"/>
      <c r="R168" s="154"/>
      <c r="S168" s="154"/>
      <c r="T168" s="154"/>
      <c r="U168" s="155"/>
      <c r="V168" s="153" t="s">
        <v>198</v>
      </c>
      <c r="W168" s="154"/>
      <c r="X168" s="154"/>
      <c r="Y168" s="154"/>
      <c r="Z168" s="154"/>
      <c r="AA168" s="154"/>
      <c r="AB168" s="154"/>
      <c r="AC168" s="154"/>
      <c r="AD168" s="154"/>
      <c r="AE168" s="155"/>
      <c r="AF168" s="9"/>
      <c r="AG168" s="9"/>
    </row>
    <row r="169" spans="1:33" ht="15" customHeight="1">
      <c r="A169" s="9"/>
      <c r="B169" s="139" t="s">
        <v>339</v>
      </c>
      <c r="C169" s="114"/>
      <c r="D169" s="114"/>
      <c r="E169" s="114"/>
      <c r="F169" s="114"/>
      <c r="G169" s="114"/>
      <c r="H169" s="114"/>
      <c r="I169" s="114"/>
      <c r="J169" s="114"/>
      <c r="K169" s="115"/>
      <c r="L169" s="139" t="s">
        <v>339</v>
      </c>
      <c r="M169" s="114"/>
      <c r="N169" s="114"/>
      <c r="O169" s="114"/>
      <c r="P169" s="114"/>
      <c r="Q169" s="114"/>
      <c r="R169" s="114"/>
      <c r="S169" s="114"/>
      <c r="T169" s="114"/>
      <c r="U169" s="115"/>
      <c r="V169" s="139" t="s">
        <v>339</v>
      </c>
      <c r="W169" s="114"/>
      <c r="X169" s="114"/>
      <c r="Y169" s="114"/>
      <c r="Z169" s="114"/>
      <c r="AA169" s="114"/>
      <c r="AB169" s="114"/>
      <c r="AC169" s="114"/>
      <c r="AD169" s="114"/>
      <c r="AE169" s="115"/>
      <c r="AF169" s="9"/>
      <c r="AG169" s="9"/>
    </row>
    <row r="170" spans="1:33" ht="15" customHeight="1">
      <c r="A170" s="9"/>
      <c r="B170" s="140" t="s">
        <v>340</v>
      </c>
      <c r="C170" s="116"/>
      <c r="D170" s="116"/>
      <c r="E170" s="116"/>
      <c r="F170" s="116"/>
      <c r="G170" s="116"/>
      <c r="H170" s="116"/>
      <c r="I170" s="116"/>
      <c r="J170" s="116"/>
      <c r="K170" s="117"/>
      <c r="L170" s="140" t="s">
        <v>340</v>
      </c>
      <c r="M170" s="116"/>
      <c r="N170" s="116"/>
      <c r="O170" s="116"/>
      <c r="P170" s="116"/>
      <c r="Q170" s="116"/>
      <c r="R170" s="116"/>
      <c r="S170" s="116"/>
      <c r="T170" s="116"/>
      <c r="U170" s="117"/>
      <c r="V170" s="140" t="s">
        <v>340</v>
      </c>
      <c r="W170" s="116"/>
      <c r="X170" s="116"/>
      <c r="Y170" s="116"/>
      <c r="Z170" s="116"/>
      <c r="AA170" s="116"/>
      <c r="AB170" s="116"/>
      <c r="AC170" s="116"/>
      <c r="AD170" s="116"/>
      <c r="AE170" s="117"/>
      <c r="AF170" s="9"/>
      <c r="AG170" s="9"/>
    </row>
    <row r="171" spans="1:33" ht="15" customHeight="1">
      <c r="A171" s="9"/>
      <c r="B171" s="74" t="s">
        <v>199</v>
      </c>
      <c r="C171" s="75"/>
      <c r="D171" s="75"/>
      <c r="E171" s="75"/>
      <c r="F171" s="75"/>
      <c r="G171" s="75"/>
      <c r="H171" s="75"/>
      <c r="I171" s="75"/>
      <c r="J171" s="75"/>
      <c r="K171" s="76"/>
      <c r="L171" s="74" t="s">
        <v>199</v>
      </c>
      <c r="M171" s="75"/>
      <c r="N171" s="75"/>
      <c r="O171" s="75"/>
      <c r="P171" s="75"/>
      <c r="Q171" s="75"/>
      <c r="R171" s="75"/>
      <c r="S171" s="75"/>
      <c r="T171" s="75"/>
      <c r="U171" s="76"/>
      <c r="V171" s="74" t="s">
        <v>199</v>
      </c>
      <c r="W171" s="75"/>
      <c r="X171" s="75"/>
      <c r="Y171" s="75"/>
      <c r="Z171" s="75"/>
      <c r="AA171" s="75"/>
      <c r="AB171" s="75"/>
      <c r="AC171" s="75"/>
      <c r="AD171" s="75"/>
      <c r="AE171" s="76"/>
      <c r="AF171" s="9"/>
      <c r="AG171" s="9"/>
    </row>
    <row r="172" spans="1:33" ht="15" customHeight="1">
      <c r="A172" s="9"/>
      <c r="B172" s="299" t="s">
        <v>200</v>
      </c>
      <c r="C172" s="300"/>
      <c r="D172" s="300"/>
      <c r="E172" s="300"/>
      <c r="F172" s="300"/>
      <c r="G172" s="300"/>
      <c r="H172" s="300"/>
      <c r="I172" s="300"/>
      <c r="J172" s="300"/>
      <c r="K172" s="301"/>
      <c r="L172" s="299" t="s">
        <v>200</v>
      </c>
      <c r="M172" s="300"/>
      <c r="N172" s="300"/>
      <c r="O172" s="300"/>
      <c r="P172" s="300"/>
      <c r="Q172" s="300"/>
      <c r="R172" s="300"/>
      <c r="S172" s="300"/>
      <c r="T172" s="300"/>
      <c r="U172" s="301"/>
      <c r="V172" s="299" t="s">
        <v>200</v>
      </c>
      <c r="W172" s="300"/>
      <c r="X172" s="300"/>
      <c r="Y172" s="300"/>
      <c r="Z172" s="300"/>
      <c r="AA172" s="300"/>
      <c r="AB172" s="300"/>
      <c r="AC172" s="300"/>
      <c r="AD172" s="300"/>
      <c r="AE172" s="301"/>
      <c r="AF172" s="9"/>
      <c r="AG172" s="9"/>
    </row>
    <row r="173" spans="1:33" ht="15" customHeight="1">
      <c r="A173" s="9"/>
      <c r="B173" s="294" t="s">
        <v>201</v>
      </c>
      <c r="C173" s="295"/>
      <c r="D173" s="295"/>
      <c r="E173" s="295"/>
      <c r="F173" s="295"/>
      <c r="G173" s="295"/>
      <c r="H173" s="295"/>
      <c r="I173" s="295"/>
      <c r="J173" s="295"/>
      <c r="K173" s="296"/>
      <c r="L173" s="294" t="s">
        <v>202</v>
      </c>
      <c r="M173" s="295"/>
      <c r="N173" s="295"/>
      <c r="O173" s="295"/>
      <c r="P173" s="295"/>
      <c r="Q173" s="295"/>
      <c r="R173" s="295"/>
      <c r="S173" s="295"/>
      <c r="T173" s="295"/>
      <c r="U173" s="296"/>
      <c r="V173" s="294" t="s">
        <v>203</v>
      </c>
      <c r="W173" s="295"/>
      <c r="X173" s="295"/>
      <c r="Y173" s="295"/>
      <c r="Z173" s="295"/>
      <c r="AA173" s="295"/>
      <c r="AB173" s="295"/>
      <c r="AC173" s="295"/>
      <c r="AD173" s="295"/>
      <c r="AE173" s="296"/>
      <c r="AF173" s="9"/>
      <c r="AG173" s="9"/>
    </row>
    <row r="174" spans="1:33" ht="12">
      <c r="A174" s="9"/>
      <c r="B174" s="11" t="s">
        <v>142</v>
      </c>
      <c r="C174" s="11"/>
      <c r="D174" s="11" t="s">
        <v>204</v>
      </c>
      <c r="E174" s="11"/>
      <c r="F174" s="1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row>
    <row r="175" spans="1:33" ht="1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row>
    <row r="176" spans="1:33" ht="15" customHeight="1">
      <c r="A176" s="9"/>
      <c r="B176" s="9" t="s">
        <v>205</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row>
    <row r="177" spans="1:33" ht="15" customHeight="1">
      <c r="A177" s="9"/>
      <c r="B177" s="273" t="s">
        <v>287</v>
      </c>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5"/>
      <c r="AF177" s="9"/>
      <c r="AG177" s="9"/>
    </row>
    <row r="178" spans="1:33" ht="15" customHeight="1">
      <c r="A178" s="9"/>
      <c r="B178" s="276"/>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278"/>
      <c r="AF178" s="9"/>
      <c r="AG178" s="9"/>
    </row>
    <row r="179" spans="1:33" ht="15" customHeight="1">
      <c r="A179" s="9"/>
      <c r="B179" s="279"/>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1"/>
      <c r="AF179" s="9"/>
      <c r="AG179" s="9"/>
    </row>
    <row r="180" spans="1:33" ht="1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row>
    <row r="181" spans="1:33" ht="15" customHeight="1">
      <c r="A181" s="9" t="s">
        <v>353</v>
      </c>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row>
    <row r="182" spans="1:33" ht="15" customHeight="1">
      <c r="A182" s="9"/>
      <c r="B182" s="101" t="s">
        <v>163</v>
      </c>
      <c r="C182" s="101"/>
      <c r="D182" s="101"/>
      <c r="E182" s="101"/>
      <c r="F182" s="101"/>
      <c r="G182" s="101"/>
      <c r="H182" s="101"/>
      <c r="I182" s="101"/>
      <c r="J182" s="101"/>
      <c r="K182" s="101"/>
      <c r="L182" s="101"/>
      <c r="M182" s="101"/>
      <c r="N182" s="101"/>
      <c r="O182" s="101" t="s">
        <v>77</v>
      </c>
      <c r="P182" s="101"/>
      <c r="Q182" s="101"/>
      <c r="R182" s="101"/>
      <c r="S182" s="101"/>
      <c r="T182" s="101"/>
      <c r="U182" s="101"/>
      <c r="V182" s="101"/>
      <c r="W182" s="101"/>
      <c r="X182" s="101"/>
      <c r="Y182" s="101"/>
      <c r="Z182" s="101"/>
      <c r="AA182" s="101"/>
      <c r="AB182" s="24"/>
      <c r="AC182" s="24"/>
      <c r="AD182" s="24"/>
      <c r="AE182" s="24"/>
      <c r="AF182" s="9"/>
      <c r="AG182" s="9"/>
    </row>
    <row r="183" spans="1:33" ht="15" customHeight="1">
      <c r="A183" s="9"/>
      <c r="B183" s="153" t="s">
        <v>206</v>
      </c>
      <c r="C183" s="154"/>
      <c r="D183" s="154"/>
      <c r="E183" s="154"/>
      <c r="F183" s="297" t="s">
        <v>93</v>
      </c>
      <c r="G183" s="297"/>
      <c r="H183" s="297"/>
      <c r="I183" s="297"/>
      <c r="J183" s="297" t="s">
        <v>94</v>
      </c>
      <c r="K183" s="297"/>
      <c r="L183" s="297"/>
      <c r="M183" s="297"/>
      <c r="N183" s="298"/>
      <c r="O183" s="153" t="s">
        <v>206</v>
      </c>
      <c r="P183" s="154"/>
      <c r="Q183" s="154"/>
      <c r="R183" s="154"/>
      <c r="S183" s="297" t="s">
        <v>93</v>
      </c>
      <c r="T183" s="297"/>
      <c r="U183" s="297"/>
      <c r="V183" s="297"/>
      <c r="W183" s="297" t="s">
        <v>94</v>
      </c>
      <c r="X183" s="297"/>
      <c r="Y183" s="297"/>
      <c r="Z183" s="297"/>
      <c r="AA183" s="298"/>
      <c r="AB183" s="24"/>
      <c r="AC183" s="24"/>
      <c r="AD183" s="24"/>
      <c r="AE183" s="24"/>
      <c r="AF183" s="9"/>
      <c r="AG183" s="9"/>
    </row>
    <row r="184" spans="1:33" ht="15" customHeight="1">
      <c r="A184" s="9"/>
      <c r="B184" s="192" t="s">
        <v>95</v>
      </c>
      <c r="C184" s="193"/>
      <c r="D184" s="193"/>
      <c r="E184" s="193"/>
      <c r="F184" s="190">
        <v>23.5</v>
      </c>
      <c r="G184" s="190"/>
      <c r="H184" s="190"/>
      <c r="I184" s="190"/>
      <c r="J184" s="190">
        <v>30.55</v>
      </c>
      <c r="K184" s="190"/>
      <c r="L184" s="190"/>
      <c r="M184" s="190"/>
      <c r="N184" s="191"/>
      <c r="O184" s="192" t="s">
        <v>95</v>
      </c>
      <c r="P184" s="193"/>
      <c r="Q184" s="193"/>
      <c r="R184" s="193"/>
      <c r="S184" s="190">
        <v>23.5</v>
      </c>
      <c r="T184" s="190"/>
      <c r="U184" s="190"/>
      <c r="V184" s="190"/>
      <c r="W184" s="190">
        <v>30.55</v>
      </c>
      <c r="X184" s="190"/>
      <c r="Y184" s="190"/>
      <c r="Z184" s="190"/>
      <c r="AA184" s="191"/>
      <c r="AB184" s="24"/>
      <c r="AC184" s="24"/>
      <c r="AD184" s="24"/>
      <c r="AE184" s="24"/>
      <c r="AF184" s="9"/>
      <c r="AG184" s="9"/>
    </row>
    <row r="185" spans="1:33" ht="15" customHeight="1">
      <c r="A185" s="9"/>
      <c r="B185" s="192" t="s">
        <v>96</v>
      </c>
      <c r="C185" s="193"/>
      <c r="D185" s="193"/>
      <c r="E185" s="193"/>
      <c r="F185" s="190">
        <v>33.5</v>
      </c>
      <c r="G185" s="190"/>
      <c r="H185" s="190"/>
      <c r="I185" s="190"/>
      <c r="J185" s="190">
        <v>41.34</v>
      </c>
      <c r="K185" s="190"/>
      <c r="L185" s="190"/>
      <c r="M185" s="190"/>
      <c r="N185" s="191"/>
      <c r="O185" s="192" t="s">
        <v>96</v>
      </c>
      <c r="P185" s="193"/>
      <c r="Q185" s="193"/>
      <c r="R185" s="193"/>
      <c r="S185" s="190">
        <v>33.5</v>
      </c>
      <c r="T185" s="190"/>
      <c r="U185" s="190"/>
      <c r="V185" s="190"/>
      <c r="W185" s="190">
        <v>41.34</v>
      </c>
      <c r="X185" s="190"/>
      <c r="Y185" s="190"/>
      <c r="Z185" s="190"/>
      <c r="AA185" s="191"/>
      <c r="AB185" s="24"/>
      <c r="AC185" s="24"/>
      <c r="AD185" s="24"/>
      <c r="AE185" s="24"/>
      <c r="AF185" s="9"/>
      <c r="AG185" s="9"/>
    </row>
    <row r="186" spans="1:33" ht="15" customHeight="1">
      <c r="A186" s="9"/>
      <c r="B186" s="192" t="s">
        <v>97</v>
      </c>
      <c r="C186" s="193"/>
      <c r="D186" s="193"/>
      <c r="E186" s="193"/>
      <c r="F186" s="190">
        <v>47.5</v>
      </c>
      <c r="G186" s="190"/>
      <c r="H186" s="190"/>
      <c r="I186" s="190"/>
      <c r="J186" s="190">
        <v>59.28</v>
      </c>
      <c r="K186" s="190"/>
      <c r="L186" s="190"/>
      <c r="M186" s="190"/>
      <c r="N186" s="191"/>
      <c r="O186" s="192" t="s">
        <v>97</v>
      </c>
      <c r="P186" s="193"/>
      <c r="Q186" s="193"/>
      <c r="R186" s="193"/>
      <c r="S186" s="190">
        <v>47.5</v>
      </c>
      <c r="T186" s="190"/>
      <c r="U186" s="190"/>
      <c r="V186" s="190"/>
      <c r="W186" s="190">
        <v>59.28</v>
      </c>
      <c r="X186" s="190"/>
      <c r="Y186" s="190"/>
      <c r="Z186" s="190"/>
      <c r="AA186" s="191"/>
      <c r="AB186" s="24"/>
      <c r="AC186" s="24"/>
      <c r="AD186" s="24"/>
      <c r="AE186" s="24"/>
      <c r="AF186" s="9"/>
      <c r="AG186" s="9"/>
    </row>
    <row r="187" spans="1:33" ht="15" customHeight="1">
      <c r="A187" s="9"/>
      <c r="B187" s="192" t="s">
        <v>98</v>
      </c>
      <c r="C187" s="193"/>
      <c r="D187" s="193"/>
      <c r="E187" s="193"/>
      <c r="F187" s="190">
        <v>59.28</v>
      </c>
      <c r="G187" s="190"/>
      <c r="H187" s="190"/>
      <c r="I187" s="190"/>
      <c r="J187" s="190">
        <v>59.28</v>
      </c>
      <c r="K187" s="190"/>
      <c r="L187" s="190"/>
      <c r="M187" s="190"/>
      <c r="N187" s="191"/>
      <c r="O187" s="192" t="s">
        <v>98</v>
      </c>
      <c r="P187" s="193"/>
      <c r="Q187" s="193"/>
      <c r="R187" s="193"/>
      <c r="S187" s="190">
        <v>59.28</v>
      </c>
      <c r="T187" s="190"/>
      <c r="U187" s="190"/>
      <c r="V187" s="190"/>
      <c r="W187" s="190">
        <v>59.28</v>
      </c>
      <c r="X187" s="190"/>
      <c r="Y187" s="190"/>
      <c r="Z187" s="190"/>
      <c r="AA187" s="191"/>
      <c r="AB187" s="24"/>
      <c r="AC187" s="24"/>
      <c r="AD187" s="24"/>
      <c r="AE187" s="24"/>
      <c r="AF187" s="9"/>
      <c r="AG187" s="9"/>
    </row>
    <row r="188" spans="1:33" ht="15" customHeight="1">
      <c r="A188" s="9"/>
      <c r="B188" s="187" t="s">
        <v>207</v>
      </c>
      <c r="C188" s="188"/>
      <c r="D188" s="188"/>
      <c r="E188" s="188"/>
      <c r="F188" s="114" t="s">
        <v>208</v>
      </c>
      <c r="G188" s="114"/>
      <c r="H188" s="114"/>
      <c r="I188" s="114"/>
      <c r="J188" s="114"/>
      <c r="K188" s="114"/>
      <c r="L188" s="114"/>
      <c r="M188" s="114"/>
      <c r="N188" s="115"/>
      <c r="O188" s="187" t="s">
        <v>207</v>
      </c>
      <c r="P188" s="188"/>
      <c r="Q188" s="188"/>
      <c r="R188" s="188"/>
      <c r="S188" s="114" t="s">
        <v>208</v>
      </c>
      <c r="T188" s="114"/>
      <c r="U188" s="114"/>
      <c r="V188" s="114"/>
      <c r="W188" s="114"/>
      <c r="X188" s="114"/>
      <c r="Y188" s="114"/>
      <c r="Z188" s="114"/>
      <c r="AA188" s="115"/>
      <c r="AB188" s="24"/>
      <c r="AC188" s="24"/>
      <c r="AD188" s="24"/>
      <c r="AE188" s="24"/>
      <c r="AF188" s="9"/>
      <c r="AG188" s="9"/>
    </row>
    <row r="189" spans="1:33" ht="15" customHeight="1">
      <c r="A189" s="9"/>
      <c r="B189" s="176" t="s">
        <v>209</v>
      </c>
      <c r="C189" s="176"/>
      <c r="D189" s="176"/>
      <c r="E189" s="176"/>
      <c r="F189" s="176"/>
      <c r="G189" s="176"/>
      <c r="H189" s="176"/>
      <c r="I189" s="176"/>
      <c r="J189" s="176"/>
      <c r="K189" s="176"/>
      <c r="L189" s="176"/>
      <c r="M189" s="176"/>
      <c r="N189" s="176"/>
      <c r="O189" s="176" t="s">
        <v>341</v>
      </c>
      <c r="P189" s="176"/>
      <c r="Q189" s="176"/>
      <c r="R189" s="176"/>
      <c r="S189" s="176"/>
      <c r="T189" s="176"/>
      <c r="U189" s="176"/>
      <c r="V189" s="176"/>
      <c r="W189" s="176"/>
      <c r="X189" s="176"/>
      <c r="Y189" s="176"/>
      <c r="Z189" s="176"/>
      <c r="AA189" s="176"/>
      <c r="AB189" s="24"/>
      <c r="AC189" s="24"/>
      <c r="AD189" s="24"/>
      <c r="AE189" s="24"/>
      <c r="AF189" s="9"/>
      <c r="AG189" s="9"/>
    </row>
    <row r="190" spans="1:33" ht="15" customHeight="1">
      <c r="A190" s="9"/>
      <c r="B190" s="189" t="s">
        <v>210</v>
      </c>
      <c r="C190" s="189"/>
      <c r="D190" s="189"/>
      <c r="E190" s="189"/>
      <c r="F190" s="189"/>
      <c r="G190" s="189"/>
      <c r="H190" s="189"/>
      <c r="I190" s="189"/>
      <c r="J190" s="189"/>
      <c r="K190" s="189"/>
      <c r="L190" s="189"/>
      <c r="M190" s="189"/>
      <c r="N190" s="189"/>
      <c r="O190" s="176"/>
      <c r="P190" s="176"/>
      <c r="Q190" s="176"/>
      <c r="R190" s="176"/>
      <c r="S190" s="176"/>
      <c r="T190" s="176"/>
      <c r="U190" s="176"/>
      <c r="V190" s="176"/>
      <c r="W190" s="176"/>
      <c r="X190" s="176"/>
      <c r="Y190" s="176"/>
      <c r="Z190" s="176"/>
      <c r="AA190" s="176"/>
      <c r="AB190" s="9"/>
      <c r="AC190" s="9"/>
      <c r="AD190" s="9"/>
      <c r="AE190" s="9"/>
      <c r="AF190" s="9"/>
      <c r="AG190" s="9"/>
    </row>
    <row r="191" spans="1:33" ht="15" customHeight="1">
      <c r="A191" s="9"/>
      <c r="B191" s="177" t="s">
        <v>357</v>
      </c>
      <c r="C191" s="177"/>
      <c r="D191" s="177"/>
      <c r="E191" s="177"/>
      <c r="F191" s="177"/>
      <c r="G191" s="177"/>
      <c r="H191" s="177"/>
      <c r="I191" s="177"/>
      <c r="J191" s="177"/>
      <c r="K191" s="177"/>
      <c r="L191" s="177"/>
      <c r="M191" s="177"/>
      <c r="N191" s="177"/>
      <c r="O191" s="178"/>
      <c r="P191" s="178"/>
      <c r="Q191" s="178"/>
      <c r="R191" s="178"/>
      <c r="S191" s="178"/>
      <c r="T191" s="178"/>
      <c r="U191" s="178"/>
      <c r="V191" s="178"/>
      <c r="W191" s="178"/>
      <c r="X191" s="178"/>
      <c r="Y191" s="178"/>
      <c r="Z191" s="178"/>
      <c r="AA191" s="178"/>
      <c r="AB191" s="9"/>
      <c r="AC191" s="9"/>
      <c r="AD191" s="9"/>
      <c r="AE191" s="9"/>
      <c r="AF191" s="9"/>
      <c r="AG191" s="9"/>
    </row>
    <row r="192" spans="1:33" ht="12">
      <c r="A192" s="9"/>
      <c r="B192" s="36" t="s">
        <v>142</v>
      </c>
      <c r="C192" s="36"/>
      <c r="D192" s="37" t="s">
        <v>298</v>
      </c>
      <c r="E192" s="29"/>
      <c r="F192" s="29"/>
      <c r="G192" s="29"/>
      <c r="H192" s="29"/>
      <c r="I192" s="29"/>
      <c r="J192" s="29"/>
      <c r="K192" s="29"/>
      <c r="L192" s="29"/>
      <c r="M192" s="29"/>
      <c r="N192" s="29"/>
      <c r="O192" s="13"/>
      <c r="P192" s="13"/>
      <c r="Q192" s="13"/>
      <c r="R192" s="13"/>
      <c r="S192" s="13"/>
      <c r="T192" s="13"/>
      <c r="U192" s="13"/>
      <c r="V192" s="13"/>
      <c r="W192" s="13"/>
      <c r="X192" s="13"/>
      <c r="Y192" s="13"/>
      <c r="Z192" s="13"/>
      <c r="AA192" s="13"/>
      <c r="AB192" s="9"/>
      <c r="AC192" s="9"/>
      <c r="AD192" s="9"/>
      <c r="AE192" s="9"/>
      <c r="AF192" s="9"/>
      <c r="AG192" s="9"/>
    </row>
    <row r="193" spans="1:33" ht="1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row>
    <row r="194" spans="1:33" ht="15" customHeight="1">
      <c r="A194" s="9" t="s">
        <v>211</v>
      </c>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row>
    <row r="195" spans="1:33" ht="15" customHeight="1">
      <c r="A195" s="9"/>
      <c r="B195" s="9" t="s">
        <v>342</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row>
    <row r="196" spans="1:33" ht="15" customHeight="1">
      <c r="A196" s="9"/>
      <c r="B196" s="101" t="s">
        <v>212</v>
      </c>
      <c r="C196" s="101"/>
      <c r="D196" s="101"/>
      <c r="E196" s="101"/>
      <c r="F196" s="101"/>
      <c r="G196" s="101"/>
      <c r="H196" s="101"/>
      <c r="I196" s="101"/>
      <c r="J196" s="101"/>
      <c r="K196" s="101"/>
      <c r="L196" s="68" t="s">
        <v>22</v>
      </c>
      <c r="M196" s="69"/>
      <c r="N196" s="69"/>
      <c r="O196" s="69"/>
      <c r="P196" s="69"/>
      <c r="Q196" s="69"/>
      <c r="R196" s="181" t="s">
        <v>215</v>
      </c>
      <c r="S196" s="182"/>
      <c r="T196" s="9"/>
      <c r="U196" s="9"/>
      <c r="V196" s="9"/>
      <c r="W196" s="9"/>
      <c r="X196" s="9"/>
      <c r="Y196" s="9"/>
      <c r="Z196" s="9"/>
      <c r="AA196" s="9"/>
      <c r="AB196" s="9"/>
      <c r="AC196" s="9"/>
      <c r="AD196" s="9"/>
      <c r="AE196" s="9"/>
      <c r="AF196" s="9"/>
      <c r="AG196" s="9"/>
    </row>
    <row r="197" spans="1:33" ht="15" customHeight="1">
      <c r="A197" s="9"/>
      <c r="B197" s="183" t="s">
        <v>213</v>
      </c>
      <c r="C197" s="183"/>
      <c r="D197" s="183"/>
      <c r="E197" s="183"/>
      <c r="F197" s="183"/>
      <c r="G197" s="183"/>
      <c r="H197" s="183"/>
      <c r="I197" s="183"/>
      <c r="J197" s="183"/>
      <c r="K197" s="183"/>
      <c r="L197" s="68" t="s">
        <v>20</v>
      </c>
      <c r="M197" s="69"/>
      <c r="N197" s="69"/>
      <c r="O197" s="69"/>
      <c r="P197" s="69"/>
      <c r="Q197" s="69"/>
      <c r="R197" s="181" t="s">
        <v>216</v>
      </c>
      <c r="S197" s="182"/>
      <c r="T197" s="9"/>
      <c r="U197" s="9"/>
      <c r="V197" s="9"/>
      <c r="W197" s="9"/>
      <c r="X197" s="9"/>
      <c r="Y197" s="9"/>
      <c r="Z197" s="9"/>
      <c r="AA197" s="9"/>
      <c r="AB197" s="9"/>
      <c r="AC197" s="9"/>
      <c r="AD197" s="9"/>
      <c r="AE197" s="9"/>
      <c r="AF197" s="9"/>
      <c r="AG197" s="9"/>
    </row>
    <row r="198" spans="1:33" ht="15" customHeight="1">
      <c r="A198" s="9"/>
      <c r="B198" s="165" t="s">
        <v>99</v>
      </c>
      <c r="C198" s="165"/>
      <c r="D198" s="165"/>
      <c r="E198" s="165"/>
      <c r="F198" s="165" t="s">
        <v>100</v>
      </c>
      <c r="G198" s="165"/>
      <c r="H198" s="165"/>
      <c r="I198" s="165"/>
      <c r="J198" s="165" t="s">
        <v>101</v>
      </c>
      <c r="K198" s="165"/>
      <c r="L198" s="165"/>
      <c r="M198" s="165"/>
      <c r="N198" s="165"/>
      <c r="O198" s="183" t="s">
        <v>102</v>
      </c>
      <c r="P198" s="183"/>
      <c r="Q198" s="183"/>
      <c r="R198" s="183"/>
      <c r="S198" s="183"/>
      <c r="T198" s="9"/>
      <c r="U198" s="9"/>
      <c r="V198" s="9"/>
      <c r="W198" s="9"/>
      <c r="X198" s="9"/>
      <c r="Y198" s="9"/>
      <c r="Z198" s="9"/>
      <c r="AA198" s="9"/>
      <c r="AB198" s="9"/>
      <c r="AC198" s="9"/>
      <c r="AD198" s="9"/>
      <c r="AE198" s="9"/>
      <c r="AF198" s="9"/>
      <c r="AG198" s="9"/>
    </row>
    <row r="199" spans="1:33" ht="15" customHeight="1">
      <c r="A199" s="9"/>
      <c r="B199" s="165" t="s">
        <v>23</v>
      </c>
      <c r="C199" s="165"/>
      <c r="D199" s="165"/>
      <c r="E199" s="165"/>
      <c r="F199" s="68" t="s">
        <v>24</v>
      </c>
      <c r="G199" s="69"/>
      <c r="H199" s="69"/>
      <c r="I199" s="12" t="s">
        <v>25</v>
      </c>
      <c r="J199" s="68" t="s">
        <v>24</v>
      </c>
      <c r="K199" s="69"/>
      <c r="L199" s="69"/>
      <c r="M199" s="69"/>
      <c r="N199" s="12" t="s">
        <v>214</v>
      </c>
      <c r="O199" s="179" t="s">
        <v>26</v>
      </c>
      <c r="P199" s="180"/>
      <c r="Q199" s="180"/>
      <c r="R199" s="180"/>
      <c r="S199" s="25" t="s">
        <v>27</v>
      </c>
      <c r="T199" s="9"/>
      <c r="U199" s="9"/>
      <c r="V199" s="9"/>
      <c r="W199" s="9"/>
      <c r="X199" s="9"/>
      <c r="Y199" s="9"/>
      <c r="Z199" s="9"/>
      <c r="AA199" s="9"/>
      <c r="AB199" s="9"/>
      <c r="AC199" s="9"/>
      <c r="AD199" s="9"/>
      <c r="AE199" s="9"/>
      <c r="AF199" s="9"/>
      <c r="AG199" s="9"/>
    </row>
    <row r="200" spans="1:33" ht="12">
      <c r="A200" s="9"/>
      <c r="B200" s="26" t="s">
        <v>289</v>
      </c>
      <c r="C200" s="13"/>
      <c r="D200" s="13"/>
      <c r="E200" s="13"/>
      <c r="F200" s="13"/>
      <c r="G200" s="13"/>
      <c r="H200" s="13"/>
      <c r="I200" s="13"/>
      <c r="J200" s="13"/>
      <c r="K200" s="13"/>
      <c r="L200" s="13"/>
      <c r="M200" s="13"/>
      <c r="N200" s="13"/>
      <c r="O200" s="30"/>
      <c r="P200" s="30"/>
      <c r="Q200" s="30"/>
      <c r="R200" s="30"/>
      <c r="S200" s="30"/>
      <c r="T200" s="9"/>
      <c r="U200" s="9"/>
      <c r="V200" s="9"/>
      <c r="W200" s="9"/>
      <c r="X200" s="9"/>
      <c r="Y200" s="9"/>
      <c r="Z200" s="9"/>
      <c r="AA200" s="9"/>
      <c r="AB200" s="9"/>
      <c r="AC200" s="9"/>
      <c r="AD200" s="9"/>
      <c r="AE200" s="9"/>
      <c r="AF200" s="9"/>
      <c r="AG200" s="9"/>
    </row>
    <row r="201" spans="1:33" ht="1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row>
    <row r="202" spans="1:33" ht="15" customHeight="1">
      <c r="A202" s="9" t="s">
        <v>343</v>
      </c>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row>
    <row r="203" spans="1:33" ht="15" customHeight="1">
      <c r="A203" s="9"/>
      <c r="B203" s="194" t="s">
        <v>344</v>
      </c>
      <c r="C203" s="194"/>
      <c r="D203" s="194"/>
      <c r="E203" s="194"/>
      <c r="F203" s="194"/>
      <c r="G203" s="194"/>
      <c r="H203" s="194"/>
      <c r="I203" s="194"/>
      <c r="J203" s="194"/>
      <c r="K203" s="194"/>
      <c r="L203" s="194"/>
      <c r="M203" s="194"/>
      <c r="N203" s="194"/>
      <c r="O203" s="69" t="s">
        <v>22</v>
      </c>
      <c r="P203" s="69"/>
      <c r="Q203" s="69"/>
      <c r="R203" s="69"/>
      <c r="S203" s="69"/>
      <c r="T203" s="69"/>
      <c r="U203" s="69"/>
      <c r="V203" s="69"/>
      <c r="W203" s="69"/>
      <c r="X203" s="69"/>
      <c r="Y203" s="69"/>
      <c r="Z203" s="181" t="s">
        <v>215</v>
      </c>
      <c r="AA203" s="181"/>
      <c r="AB203" s="12"/>
      <c r="AC203" s="9"/>
      <c r="AD203" s="9"/>
      <c r="AE203" s="9"/>
      <c r="AF203" s="9"/>
      <c r="AG203" s="9"/>
    </row>
    <row r="204" spans="1:33" ht="15" customHeight="1">
      <c r="A204" s="9"/>
      <c r="B204" s="194" t="s">
        <v>345</v>
      </c>
      <c r="C204" s="194"/>
      <c r="D204" s="194"/>
      <c r="E204" s="194"/>
      <c r="F204" s="194"/>
      <c r="G204" s="194"/>
      <c r="H204" s="194"/>
      <c r="I204" s="194"/>
      <c r="J204" s="194"/>
      <c r="K204" s="194"/>
      <c r="L204" s="194"/>
      <c r="M204" s="194"/>
      <c r="N204" s="194"/>
      <c r="O204" s="69" t="s">
        <v>21</v>
      </c>
      <c r="P204" s="69"/>
      <c r="Q204" s="69"/>
      <c r="R204" s="69"/>
      <c r="S204" s="69"/>
      <c r="T204" s="69"/>
      <c r="U204" s="69"/>
      <c r="V204" s="69"/>
      <c r="W204" s="69"/>
      <c r="X204" s="69"/>
      <c r="Y204" s="69"/>
      <c r="Z204" s="181" t="s">
        <v>216</v>
      </c>
      <c r="AA204" s="181"/>
      <c r="AB204" s="12"/>
      <c r="AC204" s="9"/>
      <c r="AD204" s="9"/>
      <c r="AE204" s="9"/>
      <c r="AF204" s="9"/>
      <c r="AG204" s="9"/>
    </row>
    <row r="205" spans="1:33" ht="15" customHeight="1">
      <c r="A205" s="9"/>
      <c r="B205" s="184" t="s">
        <v>346</v>
      </c>
      <c r="C205" s="185"/>
      <c r="D205" s="185"/>
      <c r="E205" s="185"/>
      <c r="F205" s="185"/>
      <c r="G205" s="185"/>
      <c r="H205" s="185"/>
      <c r="I205" s="185"/>
      <c r="J205" s="185"/>
      <c r="K205" s="185"/>
      <c r="L205" s="185"/>
      <c r="M205" s="185"/>
      <c r="N205" s="186"/>
      <c r="O205" s="69" t="s">
        <v>21</v>
      </c>
      <c r="P205" s="69"/>
      <c r="Q205" s="69"/>
      <c r="R205" s="69"/>
      <c r="S205" s="69"/>
      <c r="T205" s="69"/>
      <c r="U205" s="69"/>
      <c r="V205" s="69"/>
      <c r="W205" s="69"/>
      <c r="X205" s="69"/>
      <c r="Y205" s="69"/>
      <c r="Z205" s="181" t="s">
        <v>28</v>
      </c>
      <c r="AA205" s="181"/>
      <c r="AB205" s="12"/>
      <c r="AC205" s="9"/>
      <c r="AD205" s="9"/>
      <c r="AE205" s="9"/>
      <c r="AF205" s="9"/>
      <c r="AG205" s="9"/>
    </row>
    <row r="206" spans="1:33" ht="15" customHeight="1">
      <c r="A206" s="9"/>
      <c r="B206" s="194" t="s">
        <v>103</v>
      </c>
      <c r="C206" s="194"/>
      <c r="D206" s="194"/>
      <c r="E206" s="194"/>
      <c r="F206" s="194"/>
      <c r="G206" s="194"/>
      <c r="H206" s="194"/>
      <c r="I206" s="194"/>
      <c r="J206" s="194"/>
      <c r="K206" s="194"/>
      <c r="L206" s="194"/>
      <c r="M206" s="194"/>
      <c r="N206" s="194"/>
      <c r="O206" s="60" t="s">
        <v>16</v>
      </c>
      <c r="P206" s="60"/>
      <c r="Q206" s="60"/>
      <c r="R206" s="60"/>
      <c r="S206" s="60"/>
      <c r="T206" s="60"/>
      <c r="U206" s="60"/>
      <c r="V206" s="60"/>
      <c r="W206" s="60"/>
      <c r="X206" s="60"/>
      <c r="Y206" s="60"/>
      <c r="Z206" s="60"/>
      <c r="AA206" s="60"/>
      <c r="AB206" s="61"/>
      <c r="AC206" s="9"/>
      <c r="AD206" s="9"/>
      <c r="AE206" s="9"/>
      <c r="AF206" s="9"/>
      <c r="AG206" s="9"/>
    </row>
    <row r="207" spans="1:33" ht="15" customHeight="1">
      <c r="A207" s="9"/>
      <c r="B207" s="165" t="s">
        <v>104</v>
      </c>
      <c r="C207" s="165"/>
      <c r="D207" s="165"/>
      <c r="E207" s="165"/>
      <c r="F207" s="165"/>
      <c r="G207" s="165" t="s">
        <v>105</v>
      </c>
      <c r="H207" s="165"/>
      <c r="I207" s="165"/>
      <c r="J207" s="165"/>
      <c r="K207" s="165"/>
      <c r="L207" s="165"/>
      <c r="M207" s="165"/>
      <c r="N207" s="165" t="s">
        <v>106</v>
      </c>
      <c r="O207" s="165"/>
      <c r="P207" s="165"/>
      <c r="Q207" s="165"/>
      <c r="R207" s="165"/>
      <c r="S207" s="165"/>
      <c r="T207" s="165"/>
      <c r="U207" s="165" t="s">
        <v>219</v>
      </c>
      <c r="V207" s="165"/>
      <c r="W207" s="165"/>
      <c r="X207" s="165"/>
      <c r="Y207" s="165"/>
      <c r="Z207" s="165"/>
      <c r="AA207" s="165"/>
      <c r="AB207" s="165"/>
      <c r="AC207" s="9"/>
      <c r="AD207" s="9"/>
      <c r="AE207" s="9"/>
      <c r="AF207" s="9"/>
      <c r="AG207" s="9"/>
    </row>
    <row r="208" spans="1:33" ht="15" customHeight="1">
      <c r="A208" s="9"/>
      <c r="B208" s="165" t="s">
        <v>20</v>
      </c>
      <c r="C208" s="165"/>
      <c r="D208" s="165"/>
      <c r="E208" s="165"/>
      <c r="F208" s="165"/>
      <c r="G208" s="165" t="s">
        <v>20</v>
      </c>
      <c r="H208" s="165"/>
      <c r="I208" s="165"/>
      <c r="J208" s="165"/>
      <c r="K208" s="165"/>
      <c r="L208" s="165"/>
      <c r="M208" s="165"/>
      <c r="N208" s="165" t="s">
        <v>20</v>
      </c>
      <c r="O208" s="165"/>
      <c r="P208" s="165"/>
      <c r="Q208" s="165"/>
      <c r="R208" s="165"/>
      <c r="S208" s="165"/>
      <c r="T208" s="165"/>
      <c r="U208" s="165" t="s">
        <v>20</v>
      </c>
      <c r="V208" s="165"/>
      <c r="W208" s="165"/>
      <c r="X208" s="165"/>
      <c r="Y208" s="165"/>
      <c r="Z208" s="165"/>
      <c r="AA208" s="165"/>
      <c r="AB208" s="165"/>
      <c r="AC208" s="9"/>
      <c r="AD208" s="9"/>
      <c r="AE208" s="9"/>
      <c r="AF208" s="9"/>
      <c r="AG208" s="9"/>
    </row>
    <row r="209" spans="1:33" ht="12">
      <c r="A209" s="9"/>
      <c r="B209" s="26" t="s">
        <v>290</v>
      </c>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9"/>
      <c r="AD209" s="9"/>
      <c r="AE209" s="9"/>
      <c r="AF209" s="9"/>
      <c r="AG209" s="9"/>
    </row>
    <row r="210" spans="1:33" ht="1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row>
    <row r="211" spans="1:33" ht="15" customHeight="1">
      <c r="A211" s="9" t="s">
        <v>220</v>
      </c>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row>
    <row r="212" spans="1:33" ht="15" customHeight="1">
      <c r="A212" s="9"/>
      <c r="B212" s="101" t="s">
        <v>344</v>
      </c>
      <c r="C212" s="101"/>
      <c r="D212" s="101"/>
      <c r="E212" s="101"/>
      <c r="F212" s="101"/>
      <c r="G212" s="101"/>
      <c r="H212" s="101"/>
      <c r="I212" s="101"/>
      <c r="J212" s="101"/>
      <c r="K212" s="101"/>
      <c r="L212" s="101"/>
      <c r="M212" s="101"/>
      <c r="N212" s="195">
        <v>3073</v>
      </c>
      <c r="O212" s="195"/>
      <c r="P212" s="195"/>
      <c r="Q212" s="195"/>
      <c r="R212" s="195"/>
      <c r="S212" s="195"/>
      <c r="T212" s="195"/>
      <c r="U212" s="9"/>
      <c r="V212" s="9"/>
      <c r="W212" s="9"/>
      <c r="X212" s="9"/>
      <c r="Y212" s="9"/>
      <c r="Z212" s="9"/>
      <c r="AA212" s="9"/>
      <c r="AB212" s="9"/>
      <c r="AC212" s="9"/>
      <c r="AD212" s="9"/>
      <c r="AE212" s="9"/>
      <c r="AF212" s="9"/>
      <c r="AG212" s="9"/>
    </row>
    <row r="213" spans="1:33" ht="15" customHeight="1">
      <c r="A213" s="9"/>
      <c r="B213" s="183" t="s">
        <v>345</v>
      </c>
      <c r="C213" s="183"/>
      <c r="D213" s="183"/>
      <c r="E213" s="183"/>
      <c r="F213" s="183"/>
      <c r="G213" s="183"/>
      <c r="H213" s="183"/>
      <c r="I213" s="183"/>
      <c r="J213" s="183"/>
      <c r="K213" s="183"/>
      <c r="L213" s="183"/>
      <c r="M213" s="183"/>
      <c r="N213" s="196">
        <v>37.94</v>
      </c>
      <c r="O213" s="196"/>
      <c r="P213" s="196"/>
      <c r="Q213" s="196"/>
      <c r="R213" s="196"/>
      <c r="S213" s="196"/>
      <c r="T213" s="196"/>
      <c r="U213" s="9"/>
      <c r="V213" s="9"/>
      <c r="W213" s="9"/>
      <c r="X213" s="9"/>
      <c r="Y213" s="9"/>
      <c r="Z213" s="9"/>
      <c r="AA213" s="9"/>
      <c r="AB213" s="9"/>
      <c r="AC213" s="9"/>
      <c r="AD213" s="9"/>
      <c r="AE213" s="9"/>
      <c r="AF213" s="9"/>
      <c r="AG213" s="9"/>
    </row>
    <row r="214" spans="1:33" ht="15" customHeight="1">
      <c r="A214" s="9"/>
      <c r="B214" s="101" t="s">
        <v>217</v>
      </c>
      <c r="C214" s="101"/>
      <c r="D214" s="101"/>
      <c r="E214" s="101"/>
      <c r="F214" s="101"/>
      <c r="G214" s="101"/>
      <c r="H214" s="101"/>
      <c r="I214" s="101"/>
      <c r="J214" s="101"/>
      <c r="K214" s="101"/>
      <c r="L214" s="101"/>
      <c r="M214" s="101"/>
      <c r="N214" s="197">
        <v>167</v>
      </c>
      <c r="O214" s="197"/>
      <c r="P214" s="197"/>
      <c r="Q214" s="197"/>
      <c r="R214" s="197"/>
      <c r="S214" s="197"/>
      <c r="T214" s="197"/>
      <c r="U214" s="9"/>
      <c r="V214" s="9"/>
      <c r="W214" s="9"/>
      <c r="X214" s="9"/>
      <c r="Y214" s="9"/>
      <c r="Z214" s="9"/>
      <c r="AA214" s="9"/>
      <c r="AB214" s="9"/>
      <c r="AC214" s="9"/>
      <c r="AD214" s="9"/>
      <c r="AE214" s="9"/>
      <c r="AF214" s="9"/>
      <c r="AG214" s="9"/>
    </row>
    <row r="215" spans="1:33" ht="15" customHeight="1">
      <c r="A215" s="9"/>
      <c r="B215" s="183" t="s">
        <v>218</v>
      </c>
      <c r="C215" s="183"/>
      <c r="D215" s="183"/>
      <c r="E215" s="183"/>
      <c r="F215" s="183"/>
      <c r="G215" s="183"/>
      <c r="H215" s="183"/>
      <c r="I215" s="183"/>
      <c r="J215" s="183"/>
      <c r="K215" s="183"/>
      <c r="L215" s="183"/>
      <c r="M215" s="183"/>
      <c r="N215" s="196">
        <v>18.56</v>
      </c>
      <c r="O215" s="196"/>
      <c r="P215" s="196"/>
      <c r="Q215" s="196"/>
      <c r="R215" s="196"/>
      <c r="S215" s="196"/>
      <c r="T215" s="196"/>
      <c r="U215" s="9"/>
      <c r="V215" s="9"/>
      <c r="W215" s="9"/>
      <c r="X215" s="9"/>
      <c r="Y215" s="9"/>
      <c r="Z215" s="9"/>
      <c r="AA215" s="9"/>
      <c r="AB215" s="9"/>
      <c r="AC215" s="9"/>
      <c r="AD215" s="9"/>
      <c r="AE215" s="9"/>
      <c r="AF215" s="9"/>
      <c r="AG215" s="9"/>
    </row>
    <row r="216" spans="1:33" ht="1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row>
    <row r="217" spans="1:33" ht="15" customHeight="1">
      <c r="A217" s="9" t="s">
        <v>347</v>
      </c>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row>
    <row r="218" spans="1:33" ht="34.5" customHeight="1">
      <c r="A218" s="9"/>
      <c r="B218" s="101" t="s">
        <v>107</v>
      </c>
      <c r="C218" s="101"/>
      <c r="D218" s="101"/>
      <c r="E218" s="101"/>
      <c r="F218" s="101" t="s">
        <v>108</v>
      </c>
      <c r="G218" s="101"/>
      <c r="H218" s="101"/>
      <c r="I218" s="101"/>
      <c r="J218" s="101"/>
      <c r="K218" s="101"/>
      <c r="L218" s="101"/>
      <c r="M218" s="101"/>
      <c r="N218" s="101"/>
      <c r="O218" s="198" t="s">
        <v>221</v>
      </c>
      <c r="P218" s="198"/>
      <c r="Q218" s="198"/>
      <c r="R218" s="198" t="s">
        <v>222</v>
      </c>
      <c r="S218" s="198"/>
      <c r="T218" s="198"/>
      <c r="U218" s="198"/>
      <c r="V218" s="198"/>
      <c r="W218" s="198" t="s">
        <v>355</v>
      </c>
      <c r="X218" s="198"/>
      <c r="Y218" s="198"/>
      <c r="Z218" s="198"/>
      <c r="AA218" s="198"/>
      <c r="AB218" s="198" t="s">
        <v>356</v>
      </c>
      <c r="AC218" s="198"/>
      <c r="AD218" s="198"/>
      <c r="AE218" s="198"/>
      <c r="AF218" s="198"/>
      <c r="AG218" s="198"/>
    </row>
    <row r="219" spans="1:33" ht="36" customHeight="1">
      <c r="A219" s="9"/>
      <c r="B219" s="101" t="s">
        <v>109</v>
      </c>
      <c r="C219" s="101"/>
      <c r="D219" s="101"/>
      <c r="E219" s="101"/>
      <c r="F219" s="173" t="s">
        <v>299</v>
      </c>
      <c r="G219" s="174"/>
      <c r="H219" s="174"/>
      <c r="I219" s="174"/>
      <c r="J219" s="174"/>
      <c r="K219" s="174"/>
      <c r="L219" s="174"/>
      <c r="M219" s="174"/>
      <c r="N219" s="175"/>
      <c r="O219" s="165" t="s">
        <v>110</v>
      </c>
      <c r="P219" s="165"/>
      <c r="Q219" s="165"/>
      <c r="R219" s="165" t="s">
        <v>29</v>
      </c>
      <c r="S219" s="165"/>
      <c r="T219" s="165"/>
      <c r="U219" s="165"/>
      <c r="V219" s="165"/>
      <c r="W219" s="172">
        <v>15105</v>
      </c>
      <c r="X219" s="172"/>
      <c r="Y219" s="172"/>
      <c r="Z219" s="172"/>
      <c r="AA219" s="172"/>
      <c r="AB219" s="172">
        <v>269</v>
      </c>
      <c r="AC219" s="172"/>
      <c r="AD219" s="172"/>
      <c r="AE219" s="172"/>
      <c r="AF219" s="172"/>
      <c r="AG219" s="172"/>
    </row>
    <row r="220" spans="1:33" ht="27" customHeight="1">
      <c r="A220" s="9"/>
      <c r="B220" s="101" t="s">
        <v>111</v>
      </c>
      <c r="C220" s="101"/>
      <c r="D220" s="101"/>
      <c r="E220" s="101"/>
      <c r="F220" s="167" t="s">
        <v>282</v>
      </c>
      <c r="G220" s="168"/>
      <c r="H220" s="168"/>
      <c r="I220" s="168"/>
      <c r="J220" s="168"/>
      <c r="K220" s="168"/>
      <c r="L220" s="168"/>
      <c r="M220" s="168"/>
      <c r="N220" s="169"/>
      <c r="O220" s="165" t="s">
        <v>110</v>
      </c>
      <c r="P220" s="165"/>
      <c r="Q220" s="165"/>
      <c r="R220" s="165" t="s">
        <v>29</v>
      </c>
      <c r="S220" s="165"/>
      <c r="T220" s="165"/>
      <c r="U220" s="165"/>
      <c r="V220" s="165"/>
      <c r="W220" s="172">
        <v>3459</v>
      </c>
      <c r="X220" s="172"/>
      <c r="Y220" s="172"/>
      <c r="Z220" s="172"/>
      <c r="AA220" s="172"/>
      <c r="AB220" s="172">
        <v>247</v>
      </c>
      <c r="AC220" s="172"/>
      <c r="AD220" s="172"/>
      <c r="AE220" s="172"/>
      <c r="AF220" s="172"/>
      <c r="AG220" s="172"/>
    </row>
    <row r="221" spans="1:33" ht="22.5" customHeight="1">
      <c r="A221" s="9"/>
      <c r="B221" s="54" t="s">
        <v>112</v>
      </c>
      <c r="C221" s="55"/>
      <c r="D221" s="55"/>
      <c r="E221" s="56"/>
      <c r="F221" s="65" t="s">
        <v>281</v>
      </c>
      <c r="G221" s="66"/>
      <c r="H221" s="66"/>
      <c r="I221" s="66"/>
      <c r="J221" s="66"/>
      <c r="K221" s="66"/>
      <c r="L221" s="66"/>
      <c r="M221" s="66"/>
      <c r="N221" s="67"/>
      <c r="O221" s="59" t="s">
        <v>110</v>
      </c>
      <c r="P221" s="60"/>
      <c r="Q221" s="61"/>
      <c r="R221" s="59" t="s">
        <v>29</v>
      </c>
      <c r="S221" s="60"/>
      <c r="T221" s="60"/>
      <c r="U221" s="60"/>
      <c r="V221" s="61"/>
      <c r="W221" s="48">
        <v>3139</v>
      </c>
      <c r="X221" s="49"/>
      <c r="Y221" s="49"/>
      <c r="Z221" s="49"/>
      <c r="AA221" s="50"/>
      <c r="AB221" s="48">
        <v>76</v>
      </c>
      <c r="AC221" s="49"/>
      <c r="AD221" s="49"/>
      <c r="AE221" s="49"/>
      <c r="AF221" s="49"/>
      <c r="AG221" s="50"/>
    </row>
    <row r="222" spans="1:33" ht="22.5" customHeight="1">
      <c r="A222" s="9"/>
      <c r="B222" s="57"/>
      <c r="C222" s="47"/>
      <c r="D222" s="47"/>
      <c r="E222" s="46"/>
      <c r="F222" s="45" t="s">
        <v>30</v>
      </c>
      <c r="G222" s="44"/>
      <c r="H222" s="44"/>
      <c r="I222" s="44"/>
      <c r="J222" s="44"/>
      <c r="K222" s="44"/>
      <c r="L222" s="44"/>
      <c r="M222" s="44"/>
      <c r="N222" s="58"/>
      <c r="O222" s="62"/>
      <c r="P222" s="63"/>
      <c r="Q222" s="64"/>
      <c r="R222" s="62"/>
      <c r="S222" s="63"/>
      <c r="T222" s="63"/>
      <c r="U222" s="63"/>
      <c r="V222" s="64"/>
      <c r="W222" s="51"/>
      <c r="X222" s="52"/>
      <c r="Y222" s="52"/>
      <c r="Z222" s="52"/>
      <c r="AA222" s="53"/>
      <c r="AB222" s="51"/>
      <c r="AC222" s="52"/>
      <c r="AD222" s="52"/>
      <c r="AE222" s="52"/>
      <c r="AF222" s="52"/>
      <c r="AG222" s="53"/>
    </row>
    <row r="223" spans="1:33" ht="27" customHeight="1">
      <c r="A223" s="9"/>
      <c r="B223" s="101" t="s">
        <v>113</v>
      </c>
      <c r="C223" s="101"/>
      <c r="D223" s="101"/>
      <c r="E223" s="101"/>
      <c r="F223" s="173" t="s">
        <v>278</v>
      </c>
      <c r="G223" s="174"/>
      <c r="H223" s="174"/>
      <c r="I223" s="174"/>
      <c r="J223" s="174"/>
      <c r="K223" s="174"/>
      <c r="L223" s="174"/>
      <c r="M223" s="174"/>
      <c r="N223" s="175"/>
      <c r="O223" s="165" t="s">
        <v>114</v>
      </c>
      <c r="P223" s="165"/>
      <c r="Q223" s="165"/>
      <c r="R223" s="179" t="s">
        <v>115</v>
      </c>
      <c r="S223" s="180"/>
      <c r="T223" s="180"/>
      <c r="U223" s="180"/>
      <c r="V223" s="199"/>
      <c r="W223" s="172">
        <v>3222</v>
      </c>
      <c r="X223" s="172"/>
      <c r="Y223" s="172"/>
      <c r="Z223" s="172"/>
      <c r="AA223" s="172"/>
      <c r="AB223" s="172">
        <v>192</v>
      </c>
      <c r="AC223" s="172"/>
      <c r="AD223" s="172"/>
      <c r="AE223" s="172"/>
      <c r="AF223" s="172"/>
      <c r="AG223" s="172"/>
    </row>
    <row r="224" spans="1:33" ht="27" customHeight="1">
      <c r="A224" s="9"/>
      <c r="B224" s="101" t="s">
        <v>116</v>
      </c>
      <c r="C224" s="101"/>
      <c r="D224" s="101"/>
      <c r="E224" s="101"/>
      <c r="F224" s="173" t="s">
        <v>279</v>
      </c>
      <c r="G224" s="174"/>
      <c r="H224" s="174"/>
      <c r="I224" s="174"/>
      <c r="J224" s="174"/>
      <c r="K224" s="174"/>
      <c r="L224" s="174"/>
      <c r="M224" s="174"/>
      <c r="N224" s="175"/>
      <c r="O224" s="165" t="s">
        <v>110</v>
      </c>
      <c r="P224" s="165"/>
      <c r="Q224" s="165"/>
      <c r="R224" s="165" t="s">
        <v>29</v>
      </c>
      <c r="S224" s="165"/>
      <c r="T224" s="165"/>
      <c r="U224" s="165"/>
      <c r="V224" s="165"/>
      <c r="W224" s="172">
        <v>3565</v>
      </c>
      <c r="X224" s="172"/>
      <c r="Y224" s="172"/>
      <c r="Z224" s="172"/>
      <c r="AA224" s="172"/>
      <c r="AB224" s="172">
        <v>50</v>
      </c>
      <c r="AC224" s="172"/>
      <c r="AD224" s="172"/>
      <c r="AE224" s="172"/>
      <c r="AF224" s="172"/>
      <c r="AG224" s="172"/>
    </row>
    <row r="225" spans="1:33" ht="27" customHeight="1">
      <c r="A225" s="9"/>
      <c r="B225" s="101" t="s">
        <v>223</v>
      </c>
      <c r="C225" s="101"/>
      <c r="D225" s="101"/>
      <c r="E225" s="101"/>
      <c r="F225" s="167" t="s">
        <v>280</v>
      </c>
      <c r="G225" s="168"/>
      <c r="H225" s="168"/>
      <c r="I225" s="168"/>
      <c r="J225" s="168"/>
      <c r="K225" s="168"/>
      <c r="L225" s="168"/>
      <c r="M225" s="168"/>
      <c r="N225" s="169"/>
      <c r="O225" s="165" t="s">
        <v>110</v>
      </c>
      <c r="P225" s="165"/>
      <c r="Q225" s="165"/>
      <c r="R225" s="165" t="s">
        <v>29</v>
      </c>
      <c r="S225" s="165"/>
      <c r="T225" s="165"/>
      <c r="U225" s="165"/>
      <c r="V225" s="165"/>
      <c r="W225" s="165" t="s">
        <v>29</v>
      </c>
      <c r="X225" s="165"/>
      <c r="Y225" s="165"/>
      <c r="Z225" s="165"/>
      <c r="AA225" s="165"/>
      <c r="AB225" s="165" t="s">
        <v>29</v>
      </c>
      <c r="AC225" s="165"/>
      <c r="AD225" s="165"/>
      <c r="AE225" s="165"/>
      <c r="AF225" s="165"/>
      <c r="AG225" s="165"/>
    </row>
    <row r="226" spans="1:33" ht="73.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row>
    <row r="227" spans="1:33" ht="15" customHeight="1">
      <c r="A227" s="14" t="s">
        <v>348</v>
      </c>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row>
    <row r="228" spans="1:33" ht="15" customHeight="1">
      <c r="A228" s="9"/>
      <c r="B228" s="101" t="s">
        <v>56</v>
      </c>
      <c r="C228" s="101"/>
      <c r="D228" s="101"/>
      <c r="E228" s="101"/>
      <c r="F228" s="101"/>
      <c r="G228" s="101"/>
      <c r="H228" s="101"/>
      <c r="I228" s="101" t="s">
        <v>225</v>
      </c>
      <c r="J228" s="101"/>
      <c r="K228" s="101"/>
      <c r="L228" s="101"/>
      <c r="M228" s="101"/>
      <c r="N228" s="101"/>
      <c r="O228" s="101"/>
      <c r="P228" s="101"/>
      <c r="Q228" s="101"/>
      <c r="R228" s="101"/>
      <c r="S228" s="101"/>
      <c r="T228" s="101"/>
      <c r="U228" s="101"/>
      <c r="V228" s="101"/>
      <c r="W228" s="101"/>
      <c r="X228" s="101"/>
      <c r="Y228" s="101"/>
      <c r="Z228" s="101"/>
      <c r="AA228" s="101"/>
      <c r="AB228" s="101"/>
      <c r="AC228" s="9"/>
      <c r="AD228" s="9"/>
      <c r="AE228" s="9"/>
      <c r="AF228" s="9"/>
      <c r="AG228" s="9"/>
    </row>
    <row r="229" spans="1:33" ht="12">
      <c r="A229" s="9"/>
      <c r="B229" s="120" t="s">
        <v>224</v>
      </c>
      <c r="C229" s="150"/>
      <c r="D229" s="95"/>
      <c r="E229" s="95"/>
      <c r="F229" s="95"/>
      <c r="G229" s="95"/>
      <c r="H229" s="95"/>
      <c r="I229" s="95"/>
      <c r="J229" s="95"/>
      <c r="K229" s="95"/>
      <c r="L229" s="95"/>
      <c r="M229" s="95"/>
      <c r="N229" s="95"/>
      <c r="O229" s="95"/>
      <c r="P229" s="95"/>
      <c r="Q229" s="95"/>
      <c r="R229" s="163" t="s">
        <v>226</v>
      </c>
      <c r="S229" s="163"/>
      <c r="T229" s="163"/>
      <c r="U229" s="163"/>
      <c r="V229" s="163"/>
      <c r="W229" s="163"/>
      <c r="X229" s="163"/>
      <c r="Y229" s="163"/>
      <c r="Z229" s="163"/>
      <c r="AA229" s="163"/>
      <c r="AB229" s="163"/>
      <c r="AC229" s="9"/>
      <c r="AD229" s="9"/>
      <c r="AE229" s="9"/>
      <c r="AF229" s="9"/>
      <c r="AG229" s="9"/>
    </row>
    <row r="230" spans="1:33" ht="15" customHeight="1">
      <c r="A230" s="9"/>
      <c r="B230" s="122"/>
      <c r="C230" s="151"/>
      <c r="D230" s="110" t="s">
        <v>234</v>
      </c>
      <c r="E230" s="110"/>
      <c r="F230" s="110"/>
      <c r="G230" s="110"/>
      <c r="H230" s="110"/>
      <c r="I230" s="164">
        <v>726300</v>
      </c>
      <c r="J230" s="164"/>
      <c r="K230" s="164"/>
      <c r="L230" s="164"/>
      <c r="M230" s="164"/>
      <c r="N230" s="164"/>
      <c r="O230" s="164"/>
      <c r="P230" s="164"/>
      <c r="Q230" s="164"/>
      <c r="R230" s="159" t="s">
        <v>227</v>
      </c>
      <c r="S230" s="160"/>
      <c r="T230" s="160"/>
      <c r="U230" s="160"/>
      <c r="V230" s="160"/>
      <c r="W230" s="160"/>
      <c r="X230" s="160"/>
      <c r="Y230" s="160"/>
      <c r="Z230" s="160"/>
      <c r="AA230" s="160"/>
      <c r="AB230" s="161"/>
      <c r="AC230" s="9"/>
      <c r="AD230" s="9"/>
      <c r="AE230" s="9"/>
      <c r="AF230" s="9"/>
      <c r="AG230" s="9"/>
    </row>
    <row r="231" spans="1:33" ht="15" customHeight="1">
      <c r="A231" s="9"/>
      <c r="B231" s="122"/>
      <c r="C231" s="151"/>
      <c r="D231" s="170"/>
      <c r="E231" s="170"/>
      <c r="F231" s="170"/>
      <c r="G231" s="170"/>
      <c r="H231" s="170"/>
      <c r="I231" s="166">
        <v>781000</v>
      </c>
      <c r="J231" s="166"/>
      <c r="K231" s="166"/>
      <c r="L231" s="166"/>
      <c r="M231" s="166"/>
      <c r="N231" s="166"/>
      <c r="O231" s="166"/>
      <c r="P231" s="166"/>
      <c r="Q231" s="166"/>
      <c r="R231" s="139"/>
      <c r="S231" s="114"/>
      <c r="T231" s="114"/>
      <c r="U231" s="114"/>
      <c r="V231" s="114"/>
      <c r="W231" s="114"/>
      <c r="X231" s="114"/>
      <c r="Y231" s="114"/>
      <c r="Z231" s="114"/>
      <c r="AA231" s="114"/>
      <c r="AB231" s="115"/>
      <c r="AC231" s="9"/>
      <c r="AD231" s="9"/>
      <c r="AE231" s="9"/>
      <c r="AF231" s="9"/>
      <c r="AG231" s="9"/>
    </row>
    <row r="232" spans="1:33" ht="15" customHeight="1">
      <c r="A232" s="9"/>
      <c r="B232" s="122"/>
      <c r="C232" s="151"/>
      <c r="D232" s="110" t="s">
        <v>118</v>
      </c>
      <c r="E232" s="110"/>
      <c r="F232" s="110"/>
      <c r="G232" s="110"/>
      <c r="H232" s="110"/>
      <c r="I232" s="164">
        <v>545900</v>
      </c>
      <c r="J232" s="164"/>
      <c r="K232" s="164"/>
      <c r="L232" s="164"/>
      <c r="M232" s="164"/>
      <c r="N232" s="164"/>
      <c r="O232" s="164"/>
      <c r="P232" s="164"/>
      <c r="Q232" s="164"/>
      <c r="R232" s="139" t="s">
        <v>228</v>
      </c>
      <c r="S232" s="114"/>
      <c r="T232" s="114"/>
      <c r="U232" s="114"/>
      <c r="V232" s="114"/>
      <c r="W232" s="114"/>
      <c r="X232" s="114"/>
      <c r="Y232" s="114"/>
      <c r="Z232" s="114"/>
      <c r="AA232" s="114"/>
      <c r="AB232" s="115"/>
      <c r="AC232" s="9"/>
      <c r="AD232" s="9"/>
      <c r="AE232" s="9"/>
      <c r="AF232" s="9"/>
      <c r="AG232" s="9"/>
    </row>
    <row r="233" spans="1:33" ht="15" customHeight="1">
      <c r="A233" s="9"/>
      <c r="B233" s="124"/>
      <c r="C233" s="152"/>
      <c r="D233" s="171"/>
      <c r="E233" s="171"/>
      <c r="F233" s="171"/>
      <c r="G233" s="171"/>
      <c r="H233" s="171"/>
      <c r="I233" s="162">
        <v>587000</v>
      </c>
      <c r="J233" s="162"/>
      <c r="K233" s="162"/>
      <c r="L233" s="162"/>
      <c r="M233" s="162"/>
      <c r="N233" s="162"/>
      <c r="O233" s="162"/>
      <c r="P233" s="162"/>
      <c r="Q233" s="162"/>
      <c r="R233" s="140"/>
      <c r="S233" s="116"/>
      <c r="T233" s="116"/>
      <c r="U233" s="116"/>
      <c r="V233" s="116"/>
      <c r="W233" s="116"/>
      <c r="X233" s="116"/>
      <c r="Y233" s="116"/>
      <c r="Z233" s="116"/>
      <c r="AA233" s="116"/>
      <c r="AB233" s="117"/>
      <c r="AC233" s="9"/>
      <c r="AD233" s="9"/>
      <c r="AE233" s="9"/>
      <c r="AF233" s="9"/>
      <c r="AG233" s="9"/>
    </row>
    <row r="234" spans="1:33" ht="15" customHeight="1">
      <c r="A234" s="9"/>
      <c r="B234" s="120" t="s">
        <v>119</v>
      </c>
      <c r="C234" s="150"/>
      <c r="D234" s="54" t="s">
        <v>233</v>
      </c>
      <c r="E234" s="55"/>
      <c r="F234" s="55"/>
      <c r="G234" s="55"/>
      <c r="H234" s="56"/>
      <c r="I234" s="156">
        <v>290500</v>
      </c>
      <c r="J234" s="157"/>
      <c r="K234" s="157"/>
      <c r="L234" s="157"/>
      <c r="M234" s="157"/>
      <c r="N234" s="157"/>
      <c r="O234" s="157"/>
      <c r="P234" s="157"/>
      <c r="Q234" s="158"/>
      <c r="R234" s="159" t="s">
        <v>229</v>
      </c>
      <c r="S234" s="160"/>
      <c r="T234" s="160"/>
      <c r="U234" s="160"/>
      <c r="V234" s="160"/>
      <c r="W234" s="160"/>
      <c r="X234" s="160"/>
      <c r="Y234" s="160"/>
      <c r="Z234" s="160"/>
      <c r="AA234" s="160"/>
      <c r="AB234" s="161"/>
      <c r="AC234" s="9"/>
      <c r="AD234" s="9"/>
      <c r="AE234" s="9"/>
      <c r="AF234" s="9"/>
      <c r="AG234" s="9"/>
    </row>
    <row r="235" spans="1:33" ht="15" customHeight="1">
      <c r="A235" s="9"/>
      <c r="B235" s="122"/>
      <c r="C235" s="151"/>
      <c r="D235" s="153"/>
      <c r="E235" s="154"/>
      <c r="F235" s="154"/>
      <c r="G235" s="154"/>
      <c r="H235" s="155"/>
      <c r="I235" s="144">
        <v>312500</v>
      </c>
      <c r="J235" s="145"/>
      <c r="K235" s="145"/>
      <c r="L235" s="145"/>
      <c r="M235" s="145"/>
      <c r="N235" s="145"/>
      <c r="O235" s="145"/>
      <c r="P235" s="145"/>
      <c r="Q235" s="146"/>
      <c r="R235" s="139"/>
      <c r="S235" s="114"/>
      <c r="T235" s="114"/>
      <c r="U235" s="114"/>
      <c r="V235" s="114"/>
      <c r="W235" s="114"/>
      <c r="X235" s="114"/>
      <c r="Y235" s="114"/>
      <c r="Z235" s="114"/>
      <c r="AA235" s="114"/>
      <c r="AB235" s="115"/>
      <c r="AC235" s="9"/>
      <c r="AD235" s="9"/>
      <c r="AE235" s="9"/>
      <c r="AF235" s="9"/>
      <c r="AG235" s="9"/>
    </row>
    <row r="236" spans="1:33" ht="15" customHeight="1">
      <c r="A236" s="9"/>
      <c r="B236" s="122"/>
      <c r="C236" s="151"/>
      <c r="D236" s="126" t="s">
        <v>120</v>
      </c>
      <c r="E236" s="127"/>
      <c r="F236" s="127"/>
      <c r="G236" s="127"/>
      <c r="H236" s="128"/>
      <c r="I236" s="141">
        <v>239600</v>
      </c>
      <c r="J236" s="142"/>
      <c r="K236" s="142"/>
      <c r="L236" s="142"/>
      <c r="M236" s="142"/>
      <c r="N236" s="142"/>
      <c r="O236" s="142"/>
      <c r="P236" s="142"/>
      <c r="Q236" s="143"/>
      <c r="R236" s="139" t="s">
        <v>230</v>
      </c>
      <c r="S236" s="114"/>
      <c r="T236" s="114"/>
      <c r="U236" s="114"/>
      <c r="V236" s="114"/>
      <c r="W236" s="114"/>
      <c r="X236" s="114"/>
      <c r="Y236" s="114"/>
      <c r="Z236" s="114"/>
      <c r="AA236" s="114"/>
      <c r="AB236" s="115"/>
      <c r="AC236" s="9"/>
      <c r="AD236" s="9"/>
      <c r="AE236" s="9"/>
      <c r="AF236" s="9"/>
      <c r="AG236" s="9"/>
    </row>
    <row r="237" spans="1:33" ht="15" customHeight="1">
      <c r="A237" s="9"/>
      <c r="B237" s="122"/>
      <c r="C237" s="151"/>
      <c r="D237" s="153"/>
      <c r="E237" s="154"/>
      <c r="F237" s="154"/>
      <c r="G237" s="154"/>
      <c r="H237" s="155"/>
      <c r="I237" s="144">
        <v>258000</v>
      </c>
      <c r="J237" s="145"/>
      <c r="K237" s="145"/>
      <c r="L237" s="145"/>
      <c r="M237" s="145"/>
      <c r="N237" s="145"/>
      <c r="O237" s="145"/>
      <c r="P237" s="145"/>
      <c r="Q237" s="146"/>
      <c r="R237" s="139"/>
      <c r="S237" s="114"/>
      <c r="T237" s="114"/>
      <c r="U237" s="114"/>
      <c r="V237" s="114"/>
      <c r="W237" s="114"/>
      <c r="X237" s="114"/>
      <c r="Y237" s="114"/>
      <c r="Z237" s="114"/>
      <c r="AA237" s="114"/>
      <c r="AB237" s="115"/>
      <c r="AC237" s="9"/>
      <c r="AD237" s="9"/>
      <c r="AE237" s="9"/>
      <c r="AF237" s="9"/>
      <c r="AG237" s="9"/>
    </row>
    <row r="238" spans="1:33" ht="15" customHeight="1">
      <c r="A238" s="9"/>
      <c r="B238" s="122"/>
      <c r="C238" s="151"/>
      <c r="D238" s="126" t="s">
        <v>232</v>
      </c>
      <c r="E238" s="127"/>
      <c r="F238" s="127"/>
      <c r="G238" s="127"/>
      <c r="H238" s="128"/>
      <c r="I238" s="141">
        <v>217800</v>
      </c>
      <c r="J238" s="142"/>
      <c r="K238" s="142"/>
      <c r="L238" s="142"/>
      <c r="M238" s="142"/>
      <c r="N238" s="142"/>
      <c r="O238" s="142"/>
      <c r="P238" s="142"/>
      <c r="Q238" s="143"/>
      <c r="R238" s="139" t="s">
        <v>231</v>
      </c>
      <c r="S238" s="114"/>
      <c r="T238" s="114"/>
      <c r="U238" s="114"/>
      <c r="V238" s="114"/>
      <c r="W238" s="114"/>
      <c r="X238" s="114"/>
      <c r="Y238" s="114"/>
      <c r="Z238" s="114"/>
      <c r="AA238" s="114"/>
      <c r="AB238" s="115"/>
      <c r="AC238" s="9"/>
      <c r="AD238" s="9"/>
      <c r="AE238" s="9"/>
      <c r="AF238" s="9"/>
      <c r="AG238" s="9"/>
    </row>
    <row r="239" spans="1:33" ht="15" customHeight="1">
      <c r="A239" s="9"/>
      <c r="B239" s="124"/>
      <c r="C239" s="152"/>
      <c r="D239" s="62"/>
      <c r="E239" s="63"/>
      <c r="F239" s="63"/>
      <c r="G239" s="63"/>
      <c r="H239" s="64"/>
      <c r="I239" s="147">
        <v>234000</v>
      </c>
      <c r="J239" s="148"/>
      <c r="K239" s="148"/>
      <c r="L239" s="148"/>
      <c r="M239" s="148"/>
      <c r="N239" s="148"/>
      <c r="O239" s="148"/>
      <c r="P239" s="148"/>
      <c r="Q239" s="149"/>
      <c r="R239" s="140"/>
      <c r="S239" s="116"/>
      <c r="T239" s="116"/>
      <c r="U239" s="116"/>
      <c r="V239" s="116"/>
      <c r="W239" s="116"/>
      <c r="X239" s="116"/>
      <c r="Y239" s="116"/>
      <c r="Z239" s="116"/>
      <c r="AA239" s="116"/>
      <c r="AB239" s="117"/>
      <c r="AC239" s="9"/>
      <c r="AD239" s="9"/>
      <c r="AE239" s="9"/>
      <c r="AF239" s="9"/>
      <c r="AG239" s="9"/>
    </row>
    <row r="240" spans="1:33" ht="15" customHeight="1">
      <c r="A240" s="9"/>
      <c r="B240" s="120" t="s">
        <v>92</v>
      </c>
      <c r="C240" s="121"/>
      <c r="D240" s="54" t="s">
        <v>234</v>
      </c>
      <c r="E240" s="55"/>
      <c r="F240" s="55"/>
      <c r="G240" s="55"/>
      <c r="H240" s="55"/>
      <c r="I240" s="74" t="s">
        <v>359</v>
      </c>
      <c r="J240" s="75"/>
      <c r="K240" s="75"/>
      <c r="L240" s="75"/>
      <c r="M240" s="75"/>
      <c r="N240" s="75"/>
      <c r="O240" s="75"/>
      <c r="P240" s="75"/>
      <c r="Q240" s="75"/>
      <c r="R240" s="75"/>
      <c r="S240" s="75"/>
      <c r="T240" s="75"/>
      <c r="U240" s="75"/>
      <c r="V240" s="75"/>
      <c r="W240" s="75"/>
      <c r="X240" s="75"/>
      <c r="Y240" s="75"/>
      <c r="Z240" s="75"/>
      <c r="AA240" s="75"/>
      <c r="AB240" s="76"/>
      <c r="AC240" s="9"/>
      <c r="AD240" s="9"/>
      <c r="AE240" s="9"/>
      <c r="AF240" s="9"/>
      <c r="AG240" s="9"/>
    </row>
    <row r="241" spans="1:33" ht="15" customHeight="1">
      <c r="A241" s="9"/>
      <c r="B241" s="122"/>
      <c r="C241" s="123"/>
      <c r="D241" s="126" t="s">
        <v>118</v>
      </c>
      <c r="E241" s="127"/>
      <c r="F241" s="127"/>
      <c r="G241" s="127"/>
      <c r="H241" s="127"/>
      <c r="I241" s="133" t="s">
        <v>349</v>
      </c>
      <c r="J241" s="134"/>
      <c r="K241" s="134"/>
      <c r="L241" s="134"/>
      <c r="M241" s="134"/>
      <c r="N241" s="134"/>
      <c r="O241" s="134"/>
      <c r="P241" s="134"/>
      <c r="Q241" s="134"/>
      <c r="R241" s="134"/>
      <c r="S241" s="134"/>
      <c r="T241" s="134"/>
      <c r="U241" s="134"/>
      <c r="V241" s="134"/>
      <c r="W241" s="134"/>
      <c r="X241" s="134"/>
      <c r="Y241" s="134"/>
      <c r="Z241" s="134"/>
      <c r="AA241" s="134"/>
      <c r="AB241" s="135"/>
      <c r="AC241" s="9"/>
      <c r="AD241" s="9"/>
      <c r="AE241" s="9"/>
      <c r="AF241" s="9"/>
      <c r="AG241" s="9"/>
    </row>
    <row r="242" spans="1:33" ht="15" customHeight="1">
      <c r="A242" s="9"/>
      <c r="B242" s="122"/>
      <c r="C242" s="123"/>
      <c r="D242" s="54" t="s">
        <v>233</v>
      </c>
      <c r="E242" s="55"/>
      <c r="F242" s="55"/>
      <c r="G242" s="55"/>
      <c r="H242" s="55"/>
      <c r="I242" s="74" t="s">
        <v>359</v>
      </c>
      <c r="J242" s="75"/>
      <c r="K242" s="75"/>
      <c r="L242" s="75"/>
      <c r="M242" s="75"/>
      <c r="N242" s="75"/>
      <c r="O242" s="75"/>
      <c r="P242" s="75"/>
      <c r="Q242" s="75"/>
      <c r="R242" s="75"/>
      <c r="S242" s="75"/>
      <c r="T242" s="75"/>
      <c r="U242" s="75"/>
      <c r="V242" s="75"/>
      <c r="W242" s="75"/>
      <c r="X242" s="75"/>
      <c r="Y242" s="75"/>
      <c r="Z242" s="75"/>
      <c r="AA242" s="75"/>
      <c r="AB242" s="76"/>
      <c r="AC242" s="9"/>
      <c r="AD242" s="9"/>
      <c r="AE242" s="9"/>
      <c r="AF242" s="9"/>
      <c r="AG242" s="9"/>
    </row>
    <row r="243" spans="1:33" ht="15" customHeight="1">
      <c r="A243" s="9"/>
      <c r="B243" s="122"/>
      <c r="C243" s="123"/>
      <c r="D243" s="126" t="s">
        <v>120</v>
      </c>
      <c r="E243" s="127"/>
      <c r="F243" s="127"/>
      <c r="G243" s="127"/>
      <c r="H243" s="127"/>
      <c r="I243" s="133" t="s">
        <v>350</v>
      </c>
      <c r="J243" s="134"/>
      <c r="K243" s="134"/>
      <c r="L243" s="134"/>
      <c r="M243" s="134"/>
      <c r="N243" s="134"/>
      <c r="O243" s="134"/>
      <c r="P243" s="134"/>
      <c r="Q243" s="134"/>
      <c r="R243" s="134"/>
      <c r="S243" s="134"/>
      <c r="T243" s="134"/>
      <c r="U243" s="134"/>
      <c r="V243" s="134"/>
      <c r="W243" s="134"/>
      <c r="X243" s="134"/>
      <c r="Y243" s="134"/>
      <c r="Z243" s="134"/>
      <c r="AA243" s="134"/>
      <c r="AB243" s="135"/>
      <c r="AC243" s="9"/>
      <c r="AD243" s="9"/>
      <c r="AE243" s="9"/>
      <c r="AF243" s="9"/>
      <c r="AG243" s="9"/>
    </row>
    <row r="244" spans="1:33" ht="15" customHeight="1">
      <c r="A244" s="9"/>
      <c r="B244" s="124"/>
      <c r="C244" s="125"/>
      <c r="D244" s="72" t="s">
        <v>232</v>
      </c>
      <c r="E244" s="73"/>
      <c r="F244" s="73"/>
      <c r="G244" s="73"/>
      <c r="H244" s="73"/>
      <c r="I244" s="136"/>
      <c r="J244" s="137"/>
      <c r="K244" s="137"/>
      <c r="L244" s="137"/>
      <c r="M244" s="137"/>
      <c r="N244" s="137"/>
      <c r="O244" s="137"/>
      <c r="P244" s="137"/>
      <c r="Q244" s="137"/>
      <c r="R244" s="137"/>
      <c r="S244" s="137"/>
      <c r="T244" s="137"/>
      <c r="U244" s="137"/>
      <c r="V244" s="137"/>
      <c r="W244" s="137"/>
      <c r="X244" s="137"/>
      <c r="Y244" s="137"/>
      <c r="Z244" s="137"/>
      <c r="AA244" s="137"/>
      <c r="AB244" s="138"/>
      <c r="AC244" s="9"/>
      <c r="AD244" s="9"/>
      <c r="AE244" s="9"/>
      <c r="AF244" s="9"/>
      <c r="AG244" s="9"/>
    </row>
    <row r="245" spans="1:33" ht="15" customHeight="1">
      <c r="A245" s="9"/>
      <c r="B245" s="120" t="s">
        <v>121</v>
      </c>
      <c r="C245" s="121"/>
      <c r="D245" s="59"/>
      <c r="E245" s="60"/>
      <c r="F245" s="60"/>
      <c r="G245" s="60"/>
      <c r="H245" s="61"/>
      <c r="I245" s="60" t="s">
        <v>122</v>
      </c>
      <c r="J245" s="60"/>
      <c r="K245" s="60"/>
      <c r="L245" s="60"/>
      <c r="M245" s="60"/>
      <c r="N245" s="60"/>
      <c r="O245" s="60"/>
      <c r="P245" s="60"/>
      <c r="Q245" s="60"/>
      <c r="R245" s="60" t="s">
        <v>237</v>
      </c>
      <c r="S245" s="60"/>
      <c r="T245" s="60"/>
      <c r="U245" s="60"/>
      <c r="V245" s="60"/>
      <c r="W245" s="60" t="s">
        <v>123</v>
      </c>
      <c r="X245" s="60"/>
      <c r="Y245" s="60"/>
      <c r="Z245" s="60"/>
      <c r="AA245" s="60"/>
      <c r="AB245" s="61"/>
      <c r="AC245" s="9"/>
      <c r="AD245" s="9"/>
      <c r="AE245" s="9"/>
      <c r="AF245" s="9"/>
      <c r="AG245" s="9"/>
    </row>
    <row r="246" spans="1:33" ht="15" customHeight="1">
      <c r="A246" s="9"/>
      <c r="B246" s="122"/>
      <c r="C246" s="123"/>
      <c r="D246" s="126" t="s">
        <v>234</v>
      </c>
      <c r="E246" s="127"/>
      <c r="F246" s="127"/>
      <c r="G246" s="127"/>
      <c r="H246" s="128"/>
      <c r="I246" s="114" t="s">
        <v>235</v>
      </c>
      <c r="J246" s="114"/>
      <c r="K246" s="114"/>
      <c r="L246" s="114"/>
      <c r="M246" s="114"/>
      <c r="N246" s="114"/>
      <c r="O246" s="114"/>
      <c r="P246" s="114"/>
      <c r="Q246" s="114"/>
      <c r="R246" s="118">
        <v>14526000</v>
      </c>
      <c r="S246" s="118"/>
      <c r="T246" s="118"/>
      <c r="U246" s="118"/>
      <c r="V246" s="118"/>
      <c r="W246" s="114" t="s">
        <v>238</v>
      </c>
      <c r="X246" s="114"/>
      <c r="Y246" s="114"/>
      <c r="Z246" s="114"/>
      <c r="AA246" s="114"/>
      <c r="AB246" s="115"/>
      <c r="AC246" s="9"/>
      <c r="AD246" s="9"/>
      <c r="AE246" s="9"/>
      <c r="AF246" s="9"/>
      <c r="AG246" s="9"/>
    </row>
    <row r="247" spans="1:33" ht="15" customHeight="1">
      <c r="A247" s="9"/>
      <c r="B247" s="122"/>
      <c r="C247" s="123"/>
      <c r="D247" s="72" t="s">
        <v>118</v>
      </c>
      <c r="E247" s="73"/>
      <c r="F247" s="73"/>
      <c r="G247" s="73"/>
      <c r="H247" s="129"/>
      <c r="I247" s="116" t="s">
        <v>236</v>
      </c>
      <c r="J247" s="116"/>
      <c r="K247" s="116"/>
      <c r="L247" s="116"/>
      <c r="M247" s="116"/>
      <c r="N247" s="116"/>
      <c r="O247" s="116"/>
      <c r="P247" s="116"/>
      <c r="Q247" s="116"/>
      <c r="R247" s="119">
        <v>6332440</v>
      </c>
      <c r="S247" s="119"/>
      <c r="T247" s="119"/>
      <c r="U247" s="119"/>
      <c r="V247" s="119"/>
      <c r="W247" s="116" t="s">
        <v>238</v>
      </c>
      <c r="X247" s="116"/>
      <c r="Y247" s="116"/>
      <c r="Z247" s="116"/>
      <c r="AA247" s="116"/>
      <c r="AB247" s="117"/>
      <c r="AC247" s="9"/>
      <c r="AD247" s="9"/>
      <c r="AE247" s="9"/>
      <c r="AF247" s="9"/>
      <c r="AG247" s="9"/>
    </row>
    <row r="248" spans="1:33" ht="22.5" customHeight="1">
      <c r="A248" s="9"/>
      <c r="B248" s="124"/>
      <c r="C248" s="125"/>
      <c r="D248" s="130" t="s">
        <v>283</v>
      </c>
      <c r="E248" s="131"/>
      <c r="F248" s="131"/>
      <c r="G248" s="131"/>
      <c r="H248" s="132"/>
      <c r="I248" s="93"/>
      <c r="J248" s="93"/>
      <c r="K248" s="93"/>
      <c r="L248" s="93"/>
      <c r="M248" s="93"/>
      <c r="N248" s="93"/>
      <c r="O248" s="93"/>
      <c r="P248" s="93"/>
      <c r="Q248" s="93"/>
      <c r="R248" s="93"/>
      <c r="S248" s="93"/>
      <c r="T248" s="93"/>
      <c r="U248" s="93"/>
      <c r="V248" s="93"/>
      <c r="W248" s="93"/>
      <c r="X248" s="93"/>
      <c r="Y248" s="93"/>
      <c r="Z248" s="93"/>
      <c r="AA248" s="93"/>
      <c r="AB248" s="94"/>
      <c r="AC248" s="9"/>
      <c r="AD248" s="9"/>
      <c r="AE248" s="9"/>
      <c r="AF248" s="9"/>
      <c r="AG248" s="9"/>
    </row>
    <row r="249" spans="1:33" ht="12">
      <c r="A249" s="24"/>
      <c r="B249" s="27" t="s">
        <v>142</v>
      </c>
      <c r="C249" s="27"/>
      <c r="D249" s="27">
        <v>1</v>
      </c>
      <c r="E249" s="27" t="s">
        <v>239</v>
      </c>
      <c r="F249" s="27"/>
      <c r="G249" s="26"/>
      <c r="H249" s="13"/>
      <c r="I249" s="26"/>
      <c r="J249" s="26"/>
      <c r="K249" s="26"/>
      <c r="L249" s="26"/>
      <c r="M249" s="26"/>
      <c r="N249" s="26"/>
      <c r="O249" s="26"/>
      <c r="P249" s="26"/>
      <c r="Q249" s="26"/>
      <c r="R249" s="26"/>
      <c r="S249" s="26"/>
      <c r="T249" s="26"/>
      <c r="U249" s="26"/>
      <c r="V249" s="26"/>
      <c r="W249" s="26"/>
      <c r="X249" s="26"/>
      <c r="Y249" s="26"/>
      <c r="Z249" s="26"/>
      <c r="AA249" s="26"/>
      <c r="AB249" s="26"/>
      <c r="AC249" s="9"/>
      <c r="AD249" s="9"/>
      <c r="AE249" s="9"/>
      <c r="AF249" s="9"/>
      <c r="AG249" s="9"/>
    </row>
    <row r="250" spans="1:33" ht="12">
      <c r="A250" s="24"/>
      <c r="B250" s="27"/>
      <c r="C250" s="27"/>
      <c r="D250" s="27">
        <v>2</v>
      </c>
      <c r="E250" s="27" t="s">
        <v>240</v>
      </c>
      <c r="F250" s="27"/>
      <c r="G250" s="26"/>
      <c r="H250" s="13"/>
      <c r="I250" s="26"/>
      <c r="J250" s="26"/>
      <c r="K250" s="26"/>
      <c r="L250" s="26"/>
      <c r="M250" s="26"/>
      <c r="N250" s="26"/>
      <c r="O250" s="26"/>
      <c r="P250" s="26"/>
      <c r="Q250" s="26"/>
      <c r="R250" s="26"/>
      <c r="S250" s="26"/>
      <c r="T250" s="26"/>
      <c r="U250" s="26"/>
      <c r="V250" s="26"/>
      <c r="W250" s="26"/>
      <c r="X250" s="26"/>
      <c r="Y250" s="26"/>
      <c r="Z250" s="26"/>
      <c r="AA250" s="26"/>
      <c r="AB250" s="26"/>
      <c r="AC250" s="9"/>
      <c r="AD250" s="9"/>
      <c r="AE250" s="9"/>
      <c r="AF250" s="9"/>
      <c r="AG250" s="9"/>
    </row>
    <row r="251" spans="1:33" ht="12">
      <c r="A251" s="9"/>
      <c r="B251" s="28"/>
      <c r="C251" s="28"/>
      <c r="D251" s="29"/>
      <c r="E251" s="27" t="s">
        <v>241</v>
      </c>
      <c r="F251" s="29"/>
      <c r="G251" s="13"/>
      <c r="H251" s="13"/>
      <c r="I251" s="26"/>
      <c r="J251" s="26"/>
      <c r="K251" s="26"/>
      <c r="L251" s="26"/>
      <c r="M251" s="26"/>
      <c r="N251" s="26"/>
      <c r="O251" s="26"/>
      <c r="P251" s="26"/>
      <c r="Q251" s="26"/>
      <c r="R251" s="26"/>
      <c r="S251" s="26"/>
      <c r="T251" s="26"/>
      <c r="U251" s="26"/>
      <c r="V251" s="26"/>
      <c r="W251" s="26"/>
      <c r="X251" s="26"/>
      <c r="Y251" s="26"/>
      <c r="Z251" s="26"/>
      <c r="AA251" s="26"/>
      <c r="AB251" s="26"/>
      <c r="AC251" s="9"/>
      <c r="AD251" s="9"/>
      <c r="AE251" s="9"/>
      <c r="AF251" s="9"/>
      <c r="AG251" s="9"/>
    </row>
    <row r="252" spans="1:33" ht="1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row>
    <row r="253" spans="1:33" ht="15" customHeight="1">
      <c r="A253" s="14" t="s">
        <v>313</v>
      </c>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row>
    <row r="254" spans="1:33" ht="15" customHeight="1">
      <c r="A254" s="9" t="s">
        <v>242</v>
      </c>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row>
    <row r="255" spans="1:33" ht="15" customHeight="1">
      <c r="A255" s="9"/>
      <c r="B255" s="111" t="s">
        <v>88</v>
      </c>
      <c r="C255" s="111"/>
      <c r="D255" s="111"/>
      <c r="E255" s="111"/>
      <c r="F255" s="111"/>
      <c r="G255" s="111"/>
      <c r="H255" s="111"/>
      <c r="I255" s="101" t="s">
        <v>63</v>
      </c>
      <c r="J255" s="101"/>
      <c r="K255" s="101"/>
      <c r="L255" s="101"/>
      <c r="M255" s="101"/>
      <c r="N255" s="101"/>
      <c r="O255" s="101"/>
      <c r="P255" s="101"/>
      <c r="Q255" s="101" t="s">
        <v>251</v>
      </c>
      <c r="R255" s="101"/>
      <c r="S255" s="101"/>
      <c r="T255" s="101"/>
      <c r="U255" s="54" t="s">
        <v>124</v>
      </c>
      <c r="V255" s="55"/>
      <c r="W255" s="55"/>
      <c r="X255" s="55"/>
      <c r="Y255" s="55"/>
      <c r="Z255" s="55"/>
      <c r="AA255" s="55"/>
      <c r="AB255" s="55"/>
      <c r="AC255" s="55"/>
      <c r="AD255" s="55"/>
      <c r="AE255" s="71"/>
      <c r="AF255" s="9"/>
      <c r="AG255" s="9"/>
    </row>
    <row r="256" spans="1:33" ht="15" customHeight="1">
      <c r="A256" s="9"/>
      <c r="B256" s="112" t="s">
        <v>249</v>
      </c>
      <c r="C256" s="112"/>
      <c r="D256" s="112"/>
      <c r="E256" s="112"/>
      <c r="F256" s="112"/>
      <c r="G256" s="112"/>
      <c r="H256" s="112"/>
      <c r="I256" s="105" t="s">
        <v>250</v>
      </c>
      <c r="J256" s="105"/>
      <c r="K256" s="105"/>
      <c r="L256" s="105"/>
      <c r="M256" s="105" t="s">
        <v>351</v>
      </c>
      <c r="N256" s="105"/>
      <c r="O256" s="105"/>
      <c r="P256" s="105"/>
      <c r="Q256" s="101"/>
      <c r="R256" s="101"/>
      <c r="S256" s="101"/>
      <c r="T256" s="101"/>
      <c r="U256" s="72"/>
      <c r="V256" s="73"/>
      <c r="W256" s="73"/>
      <c r="X256" s="73"/>
      <c r="Y256" s="73"/>
      <c r="Z256" s="73"/>
      <c r="AA256" s="73"/>
      <c r="AB256" s="73"/>
      <c r="AC256" s="73"/>
      <c r="AD256" s="73"/>
      <c r="AE256" s="46"/>
      <c r="AF256" s="9"/>
      <c r="AG256" s="9"/>
    </row>
    <row r="257" spans="1:33" ht="15" customHeight="1">
      <c r="A257" s="9"/>
      <c r="B257" s="113" t="s">
        <v>125</v>
      </c>
      <c r="C257" s="113"/>
      <c r="D257" s="113" t="s">
        <v>126</v>
      </c>
      <c r="E257" s="113"/>
      <c r="F257" s="108" t="s">
        <v>243</v>
      </c>
      <c r="G257" s="108"/>
      <c r="H257" s="108"/>
      <c r="I257" s="103">
        <v>2</v>
      </c>
      <c r="J257" s="103"/>
      <c r="K257" s="103"/>
      <c r="L257" s="103"/>
      <c r="M257" s="103">
        <v>2</v>
      </c>
      <c r="N257" s="103"/>
      <c r="O257" s="103"/>
      <c r="P257" s="103"/>
      <c r="Q257" s="96">
        <f aca="true" t="shared" si="0" ref="Q257:Q265">SUM(M257-I257)</f>
        <v>0</v>
      </c>
      <c r="R257" s="96"/>
      <c r="S257" s="96"/>
      <c r="T257" s="96"/>
      <c r="U257" s="74"/>
      <c r="V257" s="75"/>
      <c r="W257" s="75"/>
      <c r="X257" s="75"/>
      <c r="Y257" s="75"/>
      <c r="Z257" s="75"/>
      <c r="AA257" s="75"/>
      <c r="AB257" s="75"/>
      <c r="AC257" s="75"/>
      <c r="AD257" s="75"/>
      <c r="AE257" s="76"/>
      <c r="AF257" s="9"/>
      <c r="AG257" s="9"/>
    </row>
    <row r="258" spans="1:33" ht="15" customHeight="1">
      <c r="A258" s="9"/>
      <c r="B258" s="113"/>
      <c r="C258" s="113"/>
      <c r="D258" s="113"/>
      <c r="E258" s="113"/>
      <c r="F258" s="110" t="s">
        <v>244</v>
      </c>
      <c r="G258" s="110"/>
      <c r="H258" s="110"/>
      <c r="I258" s="106">
        <v>18</v>
      </c>
      <c r="J258" s="106"/>
      <c r="K258" s="106"/>
      <c r="L258" s="106"/>
      <c r="M258" s="106">
        <v>18</v>
      </c>
      <c r="N258" s="106"/>
      <c r="O258" s="106"/>
      <c r="P258" s="106"/>
      <c r="Q258" s="96">
        <f t="shared" si="0"/>
        <v>0</v>
      </c>
      <c r="R258" s="96"/>
      <c r="S258" s="96"/>
      <c r="T258" s="96"/>
      <c r="U258" s="77"/>
      <c r="V258" s="78"/>
      <c r="W258" s="78"/>
      <c r="X258" s="78"/>
      <c r="Y258" s="78"/>
      <c r="Z258" s="78"/>
      <c r="AA258" s="78"/>
      <c r="AB258" s="78"/>
      <c r="AC258" s="78"/>
      <c r="AD258" s="78"/>
      <c r="AE258" s="79"/>
      <c r="AF258" s="9"/>
      <c r="AG258" s="9"/>
    </row>
    <row r="259" spans="1:33" ht="15" customHeight="1">
      <c r="A259" s="9"/>
      <c r="B259" s="113"/>
      <c r="C259" s="113"/>
      <c r="D259" s="113"/>
      <c r="E259" s="113"/>
      <c r="F259" s="110" t="s">
        <v>245</v>
      </c>
      <c r="G259" s="110"/>
      <c r="H259" s="110"/>
      <c r="I259" s="106">
        <v>8</v>
      </c>
      <c r="J259" s="106"/>
      <c r="K259" s="106"/>
      <c r="L259" s="106"/>
      <c r="M259" s="106">
        <v>8</v>
      </c>
      <c r="N259" s="106"/>
      <c r="O259" s="106"/>
      <c r="P259" s="106"/>
      <c r="Q259" s="96">
        <f t="shared" si="0"/>
        <v>0</v>
      </c>
      <c r="R259" s="96"/>
      <c r="S259" s="96"/>
      <c r="T259" s="96"/>
      <c r="U259" s="80"/>
      <c r="V259" s="81"/>
      <c r="W259" s="81"/>
      <c r="X259" s="81"/>
      <c r="Y259" s="81"/>
      <c r="Z259" s="81"/>
      <c r="AA259" s="81"/>
      <c r="AB259" s="81"/>
      <c r="AC259" s="81"/>
      <c r="AD259" s="81"/>
      <c r="AE259" s="82"/>
      <c r="AF259" s="9"/>
      <c r="AG259" s="9"/>
    </row>
    <row r="260" spans="1:33" ht="15" customHeight="1">
      <c r="A260" s="9"/>
      <c r="B260" s="113"/>
      <c r="C260" s="113"/>
      <c r="D260" s="113"/>
      <c r="E260" s="113"/>
      <c r="F260" s="110" t="s">
        <v>127</v>
      </c>
      <c r="G260" s="110"/>
      <c r="H260" s="110"/>
      <c r="I260" s="106">
        <v>18</v>
      </c>
      <c r="J260" s="106"/>
      <c r="K260" s="106"/>
      <c r="L260" s="106"/>
      <c r="M260" s="106">
        <v>18</v>
      </c>
      <c r="N260" s="106"/>
      <c r="O260" s="106"/>
      <c r="P260" s="106"/>
      <c r="Q260" s="96">
        <f t="shared" si="0"/>
        <v>0</v>
      </c>
      <c r="R260" s="96"/>
      <c r="S260" s="96"/>
      <c r="T260" s="96"/>
      <c r="U260" s="80"/>
      <c r="V260" s="81"/>
      <c r="W260" s="81"/>
      <c r="X260" s="81"/>
      <c r="Y260" s="81"/>
      <c r="Z260" s="81"/>
      <c r="AA260" s="81"/>
      <c r="AB260" s="81"/>
      <c r="AC260" s="81"/>
      <c r="AD260" s="81"/>
      <c r="AE260" s="82"/>
      <c r="AF260" s="9"/>
      <c r="AG260" s="9"/>
    </row>
    <row r="261" spans="1:33" ht="15" customHeight="1">
      <c r="A261" s="9"/>
      <c r="B261" s="113"/>
      <c r="C261" s="113"/>
      <c r="D261" s="113"/>
      <c r="E261" s="113"/>
      <c r="F261" s="110" t="s">
        <v>128</v>
      </c>
      <c r="G261" s="110"/>
      <c r="H261" s="110"/>
      <c r="I261" s="106">
        <v>5</v>
      </c>
      <c r="J261" s="106"/>
      <c r="K261" s="106"/>
      <c r="L261" s="106"/>
      <c r="M261" s="106">
        <v>5</v>
      </c>
      <c r="N261" s="106"/>
      <c r="O261" s="106"/>
      <c r="P261" s="106"/>
      <c r="Q261" s="96">
        <f t="shared" si="0"/>
        <v>0</v>
      </c>
      <c r="R261" s="96"/>
      <c r="S261" s="96"/>
      <c r="T261" s="96"/>
      <c r="U261" s="80"/>
      <c r="V261" s="81"/>
      <c r="W261" s="81"/>
      <c r="X261" s="81"/>
      <c r="Y261" s="81"/>
      <c r="Z261" s="81"/>
      <c r="AA261" s="81"/>
      <c r="AB261" s="81"/>
      <c r="AC261" s="81"/>
      <c r="AD261" s="81"/>
      <c r="AE261" s="82"/>
      <c r="AF261" s="9"/>
      <c r="AG261" s="9"/>
    </row>
    <row r="262" spans="1:33" ht="15" customHeight="1">
      <c r="A262" s="9"/>
      <c r="B262" s="113"/>
      <c r="C262" s="113"/>
      <c r="D262" s="113"/>
      <c r="E262" s="113"/>
      <c r="F262" s="110" t="s">
        <v>130</v>
      </c>
      <c r="G262" s="110"/>
      <c r="H262" s="110"/>
      <c r="I262" s="106">
        <v>10</v>
      </c>
      <c r="J262" s="106"/>
      <c r="K262" s="106"/>
      <c r="L262" s="106"/>
      <c r="M262" s="106">
        <v>11</v>
      </c>
      <c r="N262" s="106"/>
      <c r="O262" s="106"/>
      <c r="P262" s="106"/>
      <c r="Q262" s="96">
        <f t="shared" si="0"/>
        <v>1</v>
      </c>
      <c r="R262" s="96"/>
      <c r="S262" s="96"/>
      <c r="T262" s="96"/>
      <c r="U262" s="80" t="s">
        <v>129</v>
      </c>
      <c r="V262" s="81"/>
      <c r="W262" s="81"/>
      <c r="X262" s="81"/>
      <c r="Y262" s="81"/>
      <c r="Z262" s="81"/>
      <c r="AA262" s="81"/>
      <c r="AB262" s="81"/>
      <c r="AC262" s="81"/>
      <c r="AD262" s="81"/>
      <c r="AE262" s="82"/>
      <c r="AF262" s="9"/>
      <c r="AG262" s="9"/>
    </row>
    <row r="263" spans="1:33" ht="15" customHeight="1">
      <c r="A263" s="9"/>
      <c r="B263" s="113"/>
      <c r="C263" s="113"/>
      <c r="D263" s="113"/>
      <c r="E263" s="113"/>
      <c r="F263" s="110" t="s">
        <v>131</v>
      </c>
      <c r="G263" s="110"/>
      <c r="H263" s="110"/>
      <c r="I263" s="106">
        <v>2</v>
      </c>
      <c r="J263" s="106"/>
      <c r="K263" s="106"/>
      <c r="L263" s="106"/>
      <c r="M263" s="106">
        <v>2</v>
      </c>
      <c r="N263" s="106"/>
      <c r="O263" s="106"/>
      <c r="P263" s="106"/>
      <c r="Q263" s="96">
        <f t="shared" si="0"/>
        <v>0</v>
      </c>
      <c r="R263" s="96"/>
      <c r="S263" s="96"/>
      <c r="T263" s="96"/>
      <c r="U263" s="80"/>
      <c r="V263" s="81"/>
      <c r="W263" s="81"/>
      <c r="X263" s="81"/>
      <c r="Y263" s="81"/>
      <c r="Z263" s="81"/>
      <c r="AA263" s="81"/>
      <c r="AB263" s="81"/>
      <c r="AC263" s="81"/>
      <c r="AD263" s="81"/>
      <c r="AE263" s="82"/>
      <c r="AF263" s="9"/>
      <c r="AG263" s="9"/>
    </row>
    <row r="264" spans="1:33" ht="15" customHeight="1">
      <c r="A264" s="9"/>
      <c r="B264" s="113"/>
      <c r="C264" s="113"/>
      <c r="D264" s="113"/>
      <c r="E264" s="113"/>
      <c r="F264" s="110" t="s">
        <v>132</v>
      </c>
      <c r="G264" s="110"/>
      <c r="H264" s="110"/>
      <c r="I264" s="104">
        <v>7</v>
      </c>
      <c r="J264" s="104"/>
      <c r="K264" s="104"/>
      <c r="L264" s="104"/>
      <c r="M264" s="104">
        <v>7</v>
      </c>
      <c r="N264" s="104"/>
      <c r="O264" s="104"/>
      <c r="P264" s="104"/>
      <c r="Q264" s="96">
        <f t="shared" si="0"/>
        <v>0</v>
      </c>
      <c r="R264" s="96"/>
      <c r="S264" s="96"/>
      <c r="T264" s="96"/>
      <c r="U264" s="92"/>
      <c r="V264" s="93"/>
      <c r="W264" s="93"/>
      <c r="X264" s="93"/>
      <c r="Y264" s="93"/>
      <c r="Z264" s="93"/>
      <c r="AA264" s="93"/>
      <c r="AB264" s="93"/>
      <c r="AC264" s="93"/>
      <c r="AD264" s="93"/>
      <c r="AE264" s="94"/>
      <c r="AF264" s="9"/>
      <c r="AG264" s="9"/>
    </row>
    <row r="265" spans="1:33" ht="15" customHeight="1">
      <c r="A265" s="9"/>
      <c r="B265" s="113"/>
      <c r="C265" s="113"/>
      <c r="D265" s="113"/>
      <c r="E265" s="113"/>
      <c r="F265" s="101" t="s">
        <v>89</v>
      </c>
      <c r="G265" s="101"/>
      <c r="H265" s="101"/>
      <c r="I265" s="102">
        <f>SUM(I257:L264)</f>
        <v>70</v>
      </c>
      <c r="J265" s="102"/>
      <c r="K265" s="102"/>
      <c r="L265" s="102"/>
      <c r="M265" s="102">
        <f>SUM(M257:P264)</f>
        <v>71</v>
      </c>
      <c r="N265" s="102"/>
      <c r="O265" s="102"/>
      <c r="P265" s="102"/>
      <c r="Q265" s="83">
        <f t="shared" si="0"/>
        <v>1</v>
      </c>
      <c r="R265" s="83"/>
      <c r="S265" s="83"/>
      <c r="T265" s="83"/>
      <c r="U265" s="86">
        <f>ROUNDDOWN(M265/E12*10000,2)</f>
        <v>97.99</v>
      </c>
      <c r="V265" s="87"/>
      <c r="W265" s="87"/>
      <c r="X265" s="87"/>
      <c r="Y265" s="87"/>
      <c r="Z265" s="87"/>
      <c r="AA265" s="87"/>
      <c r="AB265" s="87"/>
      <c r="AC265" s="87"/>
      <c r="AD265" s="87"/>
      <c r="AE265" s="88"/>
      <c r="AF265" s="9"/>
      <c r="AG265" s="9"/>
    </row>
    <row r="266" spans="1:33" ht="15" customHeight="1">
      <c r="A266" s="9"/>
      <c r="B266" s="113"/>
      <c r="C266" s="113"/>
      <c r="D266" s="113"/>
      <c r="E266" s="113"/>
      <c r="F266" s="101"/>
      <c r="G266" s="101"/>
      <c r="H266" s="101"/>
      <c r="I266" s="102"/>
      <c r="J266" s="102"/>
      <c r="K266" s="102"/>
      <c r="L266" s="102"/>
      <c r="M266" s="102"/>
      <c r="N266" s="102"/>
      <c r="O266" s="102"/>
      <c r="P266" s="102"/>
      <c r="Q266" s="83"/>
      <c r="R266" s="83"/>
      <c r="S266" s="83"/>
      <c r="T266" s="83"/>
      <c r="U266" s="89" t="s">
        <v>358</v>
      </c>
      <c r="V266" s="90"/>
      <c r="W266" s="90"/>
      <c r="X266" s="90"/>
      <c r="Y266" s="90"/>
      <c r="Z266" s="90"/>
      <c r="AA266" s="90"/>
      <c r="AB266" s="90"/>
      <c r="AC266" s="90"/>
      <c r="AD266" s="90"/>
      <c r="AE266" s="91"/>
      <c r="AF266" s="9"/>
      <c r="AG266" s="9"/>
    </row>
    <row r="267" spans="1:33" ht="15" customHeight="1">
      <c r="A267" s="9"/>
      <c r="B267" s="113"/>
      <c r="C267" s="113"/>
      <c r="D267" s="101" t="s">
        <v>133</v>
      </c>
      <c r="E267" s="101"/>
      <c r="F267" s="101"/>
      <c r="G267" s="101"/>
      <c r="H267" s="101"/>
      <c r="I267" s="102">
        <v>12</v>
      </c>
      <c r="J267" s="102"/>
      <c r="K267" s="102"/>
      <c r="L267" s="102"/>
      <c r="M267" s="102">
        <v>12</v>
      </c>
      <c r="N267" s="102"/>
      <c r="O267" s="102"/>
      <c r="P267" s="102"/>
      <c r="Q267" s="83">
        <f>SUM(M267-I267)</f>
        <v>0</v>
      </c>
      <c r="R267" s="83"/>
      <c r="S267" s="83"/>
      <c r="T267" s="83"/>
      <c r="U267" s="97"/>
      <c r="V267" s="98"/>
      <c r="W267" s="98"/>
      <c r="X267" s="98"/>
      <c r="Y267" s="98"/>
      <c r="Z267" s="98"/>
      <c r="AA267" s="98"/>
      <c r="AB267" s="98"/>
      <c r="AC267" s="98"/>
      <c r="AD267" s="98"/>
      <c r="AE267" s="99"/>
      <c r="AF267" s="9"/>
      <c r="AG267" s="9"/>
    </row>
    <row r="268" spans="1:33" ht="15" customHeight="1">
      <c r="A268" s="9"/>
      <c r="B268" s="113"/>
      <c r="C268" s="113"/>
      <c r="D268" s="101" t="s">
        <v>246</v>
      </c>
      <c r="E268" s="101"/>
      <c r="F268" s="101"/>
      <c r="G268" s="101"/>
      <c r="H268" s="101"/>
      <c r="I268" s="102">
        <f>SUM(I265:L267)</f>
        <v>82</v>
      </c>
      <c r="J268" s="102"/>
      <c r="K268" s="102"/>
      <c r="L268" s="102"/>
      <c r="M268" s="102">
        <f>SUM(M265:P267)</f>
        <v>83</v>
      </c>
      <c r="N268" s="102"/>
      <c r="O268" s="102"/>
      <c r="P268" s="102"/>
      <c r="Q268" s="83">
        <f>SUM(M268-I268)</f>
        <v>1</v>
      </c>
      <c r="R268" s="83"/>
      <c r="S268" s="83"/>
      <c r="T268" s="83"/>
      <c r="U268" s="86">
        <f>ROUNDDOWN(M268/E12*10000,2)</f>
        <v>114.56</v>
      </c>
      <c r="V268" s="87"/>
      <c r="W268" s="87"/>
      <c r="X268" s="87"/>
      <c r="Y268" s="87"/>
      <c r="Z268" s="87"/>
      <c r="AA268" s="87"/>
      <c r="AB268" s="87"/>
      <c r="AC268" s="87"/>
      <c r="AD268" s="87"/>
      <c r="AE268" s="88"/>
      <c r="AF268" s="9"/>
      <c r="AG268" s="9"/>
    </row>
    <row r="269" spans="1:33" ht="15" customHeight="1">
      <c r="A269" s="9"/>
      <c r="B269" s="113"/>
      <c r="C269" s="113"/>
      <c r="D269" s="101"/>
      <c r="E269" s="101"/>
      <c r="F269" s="101"/>
      <c r="G269" s="101"/>
      <c r="H269" s="101"/>
      <c r="I269" s="102"/>
      <c r="J269" s="102"/>
      <c r="K269" s="102"/>
      <c r="L269" s="102"/>
      <c r="M269" s="102"/>
      <c r="N269" s="102"/>
      <c r="O269" s="102"/>
      <c r="P269" s="102"/>
      <c r="Q269" s="83"/>
      <c r="R269" s="83"/>
      <c r="S269" s="83"/>
      <c r="T269" s="83"/>
      <c r="U269" s="89" t="s">
        <v>0</v>
      </c>
      <c r="V269" s="90"/>
      <c r="W269" s="90"/>
      <c r="X269" s="90"/>
      <c r="Y269" s="90"/>
      <c r="Z269" s="90"/>
      <c r="AA269" s="90"/>
      <c r="AB269" s="90"/>
      <c r="AC269" s="90"/>
      <c r="AD269" s="90"/>
      <c r="AE269" s="91"/>
      <c r="AF269" s="9"/>
      <c r="AG269" s="9"/>
    </row>
    <row r="270" spans="1:33" ht="15" customHeight="1">
      <c r="A270" s="9"/>
      <c r="B270" s="107" t="s">
        <v>247</v>
      </c>
      <c r="C270" s="107"/>
      <c r="D270" s="108" t="s">
        <v>134</v>
      </c>
      <c r="E270" s="108"/>
      <c r="F270" s="108"/>
      <c r="G270" s="108"/>
      <c r="H270" s="108"/>
      <c r="I270" s="103">
        <v>3</v>
      </c>
      <c r="J270" s="103"/>
      <c r="K270" s="103"/>
      <c r="L270" s="103"/>
      <c r="M270" s="103">
        <v>3</v>
      </c>
      <c r="N270" s="103"/>
      <c r="O270" s="103"/>
      <c r="P270" s="103"/>
      <c r="Q270" s="84">
        <f>SUM(M270-I270)</f>
        <v>0</v>
      </c>
      <c r="R270" s="84"/>
      <c r="S270" s="84"/>
      <c r="T270" s="84"/>
      <c r="U270" s="59"/>
      <c r="V270" s="60"/>
      <c r="W270" s="60"/>
      <c r="X270" s="60"/>
      <c r="Y270" s="60"/>
      <c r="Z270" s="60"/>
      <c r="AA270" s="60"/>
      <c r="AB270" s="60"/>
      <c r="AC270" s="60"/>
      <c r="AD270" s="60"/>
      <c r="AE270" s="61"/>
      <c r="AF270" s="9"/>
      <c r="AG270" s="9"/>
    </row>
    <row r="271" spans="1:33" ht="15" customHeight="1">
      <c r="A271" s="9"/>
      <c r="B271" s="107"/>
      <c r="C271" s="107"/>
      <c r="D271" s="109" t="s">
        <v>135</v>
      </c>
      <c r="E271" s="109"/>
      <c r="F271" s="109"/>
      <c r="G271" s="109"/>
      <c r="H271" s="109"/>
      <c r="I271" s="104">
        <v>6</v>
      </c>
      <c r="J271" s="104"/>
      <c r="K271" s="104"/>
      <c r="L271" s="104"/>
      <c r="M271" s="104">
        <v>6</v>
      </c>
      <c r="N271" s="104"/>
      <c r="O271" s="104"/>
      <c r="P271" s="104"/>
      <c r="Q271" s="85">
        <f>SUM(M271-I271)</f>
        <v>0</v>
      </c>
      <c r="R271" s="85"/>
      <c r="S271" s="85"/>
      <c r="T271" s="85"/>
      <c r="U271" s="62"/>
      <c r="V271" s="63"/>
      <c r="W271" s="63"/>
      <c r="X271" s="63"/>
      <c r="Y271" s="63"/>
      <c r="Z271" s="63"/>
      <c r="AA271" s="63"/>
      <c r="AB271" s="63"/>
      <c r="AC271" s="63"/>
      <c r="AD271" s="63"/>
      <c r="AE271" s="64"/>
      <c r="AF271" s="9"/>
      <c r="AG271" s="9"/>
    </row>
    <row r="272" spans="1:33" ht="16.5" customHeight="1">
      <c r="A272" s="9"/>
      <c r="B272" s="107"/>
      <c r="C272" s="107"/>
      <c r="D272" s="101" t="s">
        <v>246</v>
      </c>
      <c r="E272" s="101"/>
      <c r="F272" s="101"/>
      <c r="G272" s="101"/>
      <c r="H272" s="101"/>
      <c r="I272" s="102">
        <f>SUM(I270:L271)</f>
        <v>9</v>
      </c>
      <c r="J272" s="102"/>
      <c r="K272" s="102"/>
      <c r="L272" s="102"/>
      <c r="M272" s="102">
        <f>SUM(M270:P271)</f>
        <v>9</v>
      </c>
      <c r="N272" s="102"/>
      <c r="O272" s="102"/>
      <c r="P272" s="102"/>
      <c r="Q272" s="83">
        <f>SUM(M272-I272)</f>
        <v>0</v>
      </c>
      <c r="R272" s="83"/>
      <c r="S272" s="83"/>
      <c r="T272" s="83"/>
      <c r="U272" s="68"/>
      <c r="V272" s="69"/>
      <c r="W272" s="69"/>
      <c r="X272" s="69"/>
      <c r="Y272" s="69"/>
      <c r="Z272" s="69"/>
      <c r="AA272" s="69"/>
      <c r="AB272" s="69"/>
      <c r="AC272" s="69"/>
      <c r="AD272" s="69"/>
      <c r="AE272" s="70"/>
      <c r="AF272" s="9"/>
      <c r="AG272" s="9"/>
    </row>
    <row r="273" spans="1:33" ht="15" customHeight="1">
      <c r="A273" s="9"/>
      <c r="B273" s="101" t="s">
        <v>248</v>
      </c>
      <c r="C273" s="101"/>
      <c r="D273" s="101"/>
      <c r="E273" s="101"/>
      <c r="F273" s="101"/>
      <c r="G273" s="101"/>
      <c r="H273" s="101"/>
      <c r="I273" s="103">
        <f>SUM(I268,I272)</f>
        <v>91</v>
      </c>
      <c r="J273" s="103"/>
      <c r="K273" s="103"/>
      <c r="L273" s="103"/>
      <c r="M273" s="103">
        <f>SUM(M268,M272)</f>
        <v>92</v>
      </c>
      <c r="N273" s="103"/>
      <c r="O273" s="103"/>
      <c r="P273" s="103"/>
      <c r="Q273" s="84">
        <f>SUM(M273-I273)</f>
        <v>1</v>
      </c>
      <c r="R273" s="84"/>
      <c r="S273" s="84"/>
      <c r="T273" s="84"/>
      <c r="U273" s="86">
        <f>ROUNDDOWN(M273/E12*10000,2)</f>
        <v>126.98</v>
      </c>
      <c r="V273" s="87"/>
      <c r="W273" s="87"/>
      <c r="X273" s="87"/>
      <c r="Y273" s="87"/>
      <c r="Z273" s="87"/>
      <c r="AA273" s="87"/>
      <c r="AB273" s="87"/>
      <c r="AC273" s="87"/>
      <c r="AD273" s="87"/>
      <c r="AE273" s="88"/>
      <c r="AF273" s="9"/>
      <c r="AG273" s="9"/>
    </row>
    <row r="274" spans="1:33" ht="15" customHeight="1">
      <c r="A274" s="9"/>
      <c r="B274" s="101"/>
      <c r="C274" s="101"/>
      <c r="D274" s="101"/>
      <c r="E274" s="101"/>
      <c r="F274" s="101"/>
      <c r="G274" s="101"/>
      <c r="H274" s="101"/>
      <c r="I274" s="100">
        <v>96</v>
      </c>
      <c r="J274" s="100"/>
      <c r="K274" s="100"/>
      <c r="L274" s="100"/>
      <c r="M274" s="100">
        <v>96</v>
      </c>
      <c r="N274" s="100"/>
      <c r="O274" s="100"/>
      <c r="P274" s="100"/>
      <c r="Q274" s="85"/>
      <c r="R274" s="85"/>
      <c r="S274" s="85"/>
      <c r="T274" s="85"/>
      <c r="U274" s="62"/>
      <c r="V274" s="63"/>
      <c r="W274" s="63"/>
      <c r="X274" s="63"/>
      <c r="Y274" s="63"/>
      <c r="Z274" s="63"/>
      <c r="AA274" s="63"/>
      <c r="AB274" s="63"/>
      <c r="AC274" s="63"/>
      <c r="AD274" s="63"/>
      <c r="AE274" s="64"/>
      <c r="AF274" s="9"/>
      <c r="AG274" s="9"/>
    </row>
    <row r="275" spans="1:33" ht="12">
      <c r="A275" s="9"/>
      <c r="B275" s="11" t="s">
        <v>142</v>
      </c>
      <c r="C275" s="11"/>
      <c r="D275" s="11">
        <v>1</v>
      </c>
      <c r="E275" s="11" t="s">
        <v>252</v>
      </c>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row>
    <row r="276" spans="1:33" ht="12">
      <c r="A276" s="9"/>
      <c r="B276" s="11"/>
      <c r="C276" s="11"/>
      <c r="D276" s="11">
        <v>2</v>
      </c>
      <c r="E276" s="11" t="s">
        <v>253</v>
      </c>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row>
    <row r="277" spans="1:33" ht="1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row>
    <row r="278" spans="1:33" ht="1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row>
    <row r="279" spans="1:33" ht="1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row>
    <row r="280" spans="1:33" ht="1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row>
    <row r="281" spans="1:33" ht="1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row>
    <row r="282" spans="1:33" ht="1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row>
    <row r="283" spans="1:33" ht="15" customHeight="1">
      <c r="A283" s="9" t="s">
        <v>354</v>
      </c>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row>
    <row r="284" spans="1:41" ht="1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K284" s="2"/>
      <c r="AL284" s="2" t="s">
        <v>90</v>
      </c>
      <c r="AM284" s="2" t="s">
        <v>136</v>
      </c>
      <c r="AN284" s="2" t="s">
        <v>63</v>
      </c>
      <c r="AO284" s="1" t="s">
        <v>137</v>
      </c>
    </row>
    <row r="285" spans="1:41" ht="1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K285" s="2" t="s">
        <v>138</v>
      </c>
      <c r="AL285" s="4">
        <f aca="true" t="shared" si="1" ref="AL285:AL296">AN285/$AN$298</f>
        <v>0.021739130434782608</v>
      </c>
      <c r="AM285" s="5">
        <f aca="true" t="shared" si="2" ref="AM285:AM296">AO285/$AO$298</f>
        <v>0</v>
      </c>
      <c r="AN285" s="6">
        <v>2</v>
      </c>
      <c r="AO285" s="7">
        <v>0</v>
      </c>
    </row>
    <row r="286" spans="1:41" ht="1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K286" s="2" t="s">
        <v>31</v>
      </c>
      <c r="AL286" s="4">
        <f t="shared" si="1"/>
        <v>0.09782608695652174</v>
      </c>
      <c r="AM286" s="5">
        <f t="shared" si="2"/>
        <v>0.019417475728155338</v>
      </c>
      <c r="AN286" s="6">
        <v>9</v>
      </c>
      <c r="AO286" s="7">
        <v>2</v>
      </c>
    </row>
    <row r="287" spans="1:41" ht="1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K287" s="2" t="s">
        <v>32</v>
      </c>
      <c r="AL287" s="4">
        <f t="shared" si="1"/>
        <v>0.03260869565217391</v>
      </c>
      <c r="AM287" s="5">
        <f t="shared" si="2"/>
        <v>0.08737864077669903</v>
      </c>
      <c r="AN287" s="6">
        <v>3</v>
      </c>
      <c r="AO287" s="7">
        <v>9</v>
      </c>
    </row>
    <row r="288" spans="1:41" ht="1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K288" s="2" t="s">
        <v>33</v>
      </c>
      <c r="AL288" s="4">
        <f t="shared" si="1"/>
        <v>0.06521739130434782</v>
      </c>
      <c r="AM288" s="5">
        <f t="shared" si="2"/>
        <v>0.038834951456310676</v>
      </c>
      <c r="AN288" s="6">
        <v>6</v>
      </c>
      <c r="AO288" s="7">
        <v>4</v>
      </c>
    </row>
    <row r="289" spans="1:41" ht="1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K289" s="2" t="s">
        <v>34</v>
      </c>
      <c r="AL289" s="4">
        <f t="shared" si="1"/>
        <v>0.06521739130434782</v>
      </c>
      <c r="AM289" s="5">
        <f t="shared" si="2"/>
        <v>0.06796116504854369</v>
      </c>
      <c r="AN289" s="6">
        <v>6</v>
      </c>
      <c r="AO289" s="7">
        <v>7</v>
      </c>
    </row>
    <row r="290" spans="1:41" ht="1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K290" s="2" t="s">
        <v>35</v>
      </c>
      <c r="AL290" s="4">
        <f t="shared" si="1"/>
        <v>0.08695652173913043</v>
      </c>
      <c r="AM290" s="5">
        <f t="shared" si="2"/>
        <v>0.009708737864077669</v>
      </c>
      <c r="AN290" s="6">
        <v>8</v>
      </c>
      <c r="AO290" s="7">
        <v>1</v>
      </c>
    </row>
    <row r="291" spans="1:41" ht="1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K291" s="2" t="s">
        <v>36</v>
      </c>
      <c r="AL291" s="4">
        <f t="shared" si="1"/>
        <v>0</v>
      </c>
      <c r="AM291" s="5">
        <f t="shared" si="2"/>
        <v>0.1262135922330097</v>
      </c>
      <c r="AN291" s="6">
        <v>0</v>
      </c>
      <c r="AO291" s="7">
        <v>13</v>
      </c>
    </row>
    <row r="292" spans="1:41" ht="1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K292" s="2" t="s">
        <v>37</v>
      </c>
      <c r="AL292" s="4">
        <f t="shared" si="1"/>
        <v>0.08695652173913043</v>
      </c>
      <c r="AM292" s="5">
        <f t="shared" si="2"/>
        <v>0.1262135922330097</v>
      </c>
      <c r="AN292" s="6">
        <v>8</v>
      </c>
      <c r="AO292" s="7">
        <v>13</v>
      </c>
    </row>
    <row r="293" spans="1:41" ht="1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K293" s="2" t="s">
        <v>38</v>
      </c>
      <c r="AL293" s="4">
        <f t="shared" si="1"/>
        <v>0.17391304347826086</v>
      </c>
      <c r="AM293" s="5">
        <f t="shared" si="2"/>
        <v>0.21359223300970873</v>
      </c>
      <c r="AN293" s="6">
        <v>16</v>
      </c>
      <c r="AO293" s="7">
        <v>22</v>
      </c>
    </row>
    <row r="294" spans="1:41" ht="1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K294" s="2" t="s">
        <v>39</v>
      </c>
      <c r="AL294" s="4">
        <f t="shared" si="1"/>
        <v>0.14130434782608695</v>
      </c>
      <c r="AM294" s="5">
        <f t="shared" si="2"/>
        <v>0.18446601941747573</v>
      </c>
      <c r="AN294" s="6">
        <v>13</v>
      </c>
      <c r="AO294" s="7">
        <v>19</v>
      </c>
    </row>
    <row r="295" spans="1:41" ht="1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K295" s="2" t="s">
        <v>40</v>
      </c>
      <c r="AL295" s="4">
        <f t="shared" si="1"/>
        <v>0.22826086956521738</v>
      </c>
      <c r="AM295" s="5">
        <f t="shared" si="2"/>
        <v>0.1262135922330097</v>
      </c>
      <c r="AN295" s="6">
        <v>21</v>
      </c>
      <c r="AO295" s="7">
        <v>13</v>
      </c>
    </row>
    <row r="296" spans="1:41" ht="1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K296" s="2" t="s">
        <v>139</v>
      </c>
      <c r="AL296" s="4">
        <f t="shared" si="1"/>
        <v>0</v>
      </c>
      <c r="AM296" s="5">
        <f t="shared" si="2"/>
        <v>0</v>
      </c>
      <c r="AN296" s="6">
        <v>0</v>
      </c>
      <c r="AO296" s="7">
        <v>0</v>
      </c>
    </row>
    <row r="297" spans="1:41" ht="1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K297" s="2"/>
      <c r="AL297" s="4"/>
      <c r="AM297" s="5"/>
      <c r="AN297" s="6"/>
      <c r="AO297" s="7"/>
    </row>
    <row r="298" spans="1:41" ht="1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K298" s="1" t="s">
        <v>89</v>
      </c>
      <c r="AL298" s="6">
        <f>(SUM(AL285:AL296))*100</f>
        <v>100</v>
      </c>
      <c r="AM298" s="7">
        <f>(SUM(AM285:AM296))*100</f>
        <v>100</v>
      </c>
      <c r="AN298" s="6">
        <f>SUM(AN285:AN296)</f>
        <v>92</v>
      </c>
      <c r="AO298" s="7">
        <f>SUM(AO285:AO296)</f>
        <v>103</v>
      </c>
    </row>
    <row r="299" spans="1:41" ht="1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K299" s="3"/>
      <c r="AL299" s="34"/>
      <c r="AM299" s="34"/>
      <c r="AN299" s="34"/>
      <c r="AO299" s="34"/>
    </row>
    <row r="300" spans="1:33" ht="12">
      <c r="A300" s="9"/>
      <c r="B300" s="101" t="s">
        <v>56</v>
      </c>
      <c r="C300" s="101"/>
      <c r="D300" s="101"/>
      <c r="E300" s="95" t="s">
        <v>254</v>
      </c>
      <c r="F300" s="95"/>
      <c r="G300" s="95" t="s">
        <v>254</v>
      </c>
      <c r="H300" s="95"/>
      <c r="I300" s="95" t="s">
        <v>257</v>
      </c>
      <c r="J300" s="95"/>
      <c r="K300" s="95" t="s">
        <v>259</v>
      </c>
      <c r="L300" s="95"/>
      <c r="M300" s="95" t="s">
        <v>261</v>
      </c>
      <c r="N300" s="95"/>
      <c r="O300" s="95" t="s">
        <v>263</v>
      </c>
      <c r="P300" s="95"/>
      <c r="Q300" s="95" t="s">
        <v>265</v>
      </c>
      <c r="R300" s="95"/>
      <c r="S300" s="95" t="s">
        <v>267</v>
      </c>
      <c r="T300" s="95"/>
      <c r="U300" s="95" t="s">
        <v>269</v>
      </c>
      <c r="V300" s="95"/>
      <c r="W300" s="95" t="s">
        <v>271</v>
      </c>
      <c r="X300" s="95"/>
      <c r="Y300" s="95" t="s">
        <v>273</v>
      </c>
      <c r="Z300" s="95"/>
      <c r="AA300" s="95" t="s">
        <v>275</v>
      </c>
      <c r="AB300" s="95"/>
      <c r="AC300" s="165" t="s">
        <v>89</v>
      </c>
      <c r="AD300" s="165"/>
      <c r="AE300" s="9"/>
      <c r="AF300" s="9"/>
      <c r="AG300" s="9"/>
    </row>
    <row r="301" spans="1:33" ht="14.25" customHeight="1">
      <c r="A301" s="9"/>
      <c r="B301" s="101"/>
      <c r="C301" s="101"/>
      <c r="D301" s="101"/>
      <c r="E301" s="170"/>
      <c r="F301" s="170"/>
      <c r="G301" s="288" t="s">
        <v>41</v>
      </c>
      <c r="H301" s="288"/>
      <c r="I301" s="288" t="s">
        <v>41</v>
      </c>
      <c r="J301" s="288"/>
      <c r="K301" s="288" t="s">
        <v>41</v>
      </c>
      <c r="L301" s="288"/>
      <c r="M301" s="288" t="s">
        <v>41</v>
      </c>
      <c r="N301" s="288"/>
      <c r="O301" s="288" t="s">
        <v>41</v>
      </c>
      <c r="P301" s="288"/>
      <c r="Q301" s="288" t="s">
        <v>41</v>
      </c>
      <c r="R301" s="288"/>
      <c r="S301" s="288" t="s">
        <v>41</v>
      </c>
      <c r="T301" s="288"/>
      <c r="U301" s="288" t="s">
        <v>41</v>
      </c>
      <c r="V301" s="288"/>
      <c r="W301" s="288" t="s">
        <v>41</v>
      </c>
      <c r="X301" s="288"/>
      <c r="Y301" s="288" t="s">
        <v>41</v>
      </c>
      <c r="Z301" s="288"/>
      <c r="AA301" s="170"/>
      <c r="AB301" s="170"/>
      <c r="AC301" s="165"/>
      <c r="AD301" s="165"/>
      <c r="AE301" s="9"/>
      <c r="AF301" s="9"/>
      <c r="AG301" s="9"/>
    </row>
    <row r="302" spans="1:33" ht="12">
      <c r="A302" s="9"/>
      <c r="B302" s="101"/>
      <c r="C302" s="101"/>
      <c r="D302" s="101"/>
      <c r="E302" s="171" t="s">
        <v>255</v>
      </c>
      <c r="F302" s="171"/>
      <c r="G302" s="171" t="s">
        <v>256</v>
      </c>
      <c r="H302" s="171"/>
      <c r="I302" s="171" t="s">
        <v>258</v>
      </c>
      <c r="J302" s="171"/>
      <c r="K302" s="171" t="s">
        <v>260</v>
      </c>
      <c r="L302" s="171"/>
      <c r="M302" s="171" t="s">
        <v>262</v>
      </c>
      <c r="N302" s="171"/>
      <c r="O302" s="171" t="s">
        <v>264</v>
      </c>
      <c r="P302" s="171"/>
      <c r="Q302" s="171" t="s">
        <v>266</v>
      </c>
      <c r="R302" s="171"/>
      <c r="S302" s="171" t="s">
        <v>268</v>
      </c>
      <c r="T302" s="171"/>
      <c r="U302" s="171" t="s">
        <v>270</v>
      </c>
      <c r="V302" s="171"/>
      <c r="W302" s="171" t="s">
        <v>272</v>
      </c>
      <c r="X302" s="171"/>
      <c r="Y302" s="171" t="s">
        <v>274</v>
      </c>
      <c r="Z302" s="171"/>
      <c r="AA302" s="171" t="s">
        <v>276</v>
      </c>
      <c r="AB302" s="171"/>
      <c r="AC302" s="165"/>
      <c r="AD302" s="165"/>
      <c r="AE302" s="9"/>
      <c r="AF302" s="9"/>
      <c r="AG302" s="9"/>
    </row>
    <row r="303" spans="1:33" ht="24" customHeight="1">
      <c r="A303" s="9"/>
      <c r="B303" s="101" t="s">
        <v>63</v>
      </c>
      <c r="C303" s="101"/>
      <c r="D303" s="101"/>
      <c r="E303" s="212">
        <v>2</v>
      </c>
      <c r="F303" s="212"/>
      <c r="G303" s="212">
        <v>9</v>
      </c>
      <c r="H303" s="212"/>
      <c r="I303" s="212">
        <v>3</v>
      </c>
      <c r="J303" s="212"/>
      <c r="K303" s="212">
        <v>6</v>
      </c>
      <c r="L303" s="212"/>
      <c r="M303" s="212">
        <v>6</v>
      </c>
      <c r="N303" s="212"/>
      <c r="O303" s="212">
        <v>8</v>
      </c>
      <c r="P303" s="212"/>
      <c r="Q303" s="212">
        <v>0</v>
      </c>
      <c r="R303" s="212"/>
      <c r="S303" s="212">
        <v>8</v>
      </c>
      <c r="T303" s="212"/>
      <c r="U303" s="212">
        <v>16</v>
      </c>
      <c r="V303" s="212"/>
      <c r="W303" s="212">
        <v>13</v>
      </c>
      <c r="X303" s="212"/>
      <c r="Y303" s="212">
        <v>21</v>
      </c>
      <c r="Z303" s="212"/>
      <c r="AA303" s="212">
        <v>0</v>
      </c>
      <c r="AB303" s="212"/>
      <c r="AC303" s="212">
        <f>SUM(E303:AB303)</f>
        <v>92</v>
      </c>
      <c r="AD303" s="212"/>
      <c r="AE303" s="9"/>
      <c r="AF303" s="9"/>
      <c r="AG303" s="9"/>
    </row>
    <row r="304" spans="1:33" ht="1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row>
    <row r="305" spans="1:33" ht="15" customHeight="1">
      <c r="A305" s="9" t="s">
        <v>314</v>
      </c>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row>
    <row r="306" spans="1:33" ht="1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38" t="s">
        <v>322</v>
      </c>
      <c r="AE306" s="9"/>
      <c r="AF306" s="9"/>
      <c r="AG306" s="9"/>
    </row>
    <row r="307" spans="1:33" ht="15" customHeight="1">
      <c r="A307" s="9"/>
      <c r="B307" s="309" t="s">
        <v>316</v>
      </c>
      <c r="C307" s="310"/>
      <c r="D307" s="310"/>
      <c r="E307" s="310"/>
      <c r="F307" s="311"/>
      <c r="G307" s="308">
        <v>17</v>
      </c>
      <c r="H307" s="308"/>
      <c r="I307" s="308"/>
      <c r="J307" s="308">
        <v>18</v>
      </c>
      <c r="K307" s="308"/>
      <c r="L307" s="308"/>
      <c r="M307" s="308">
        <v>19</v>
      </c>
      <c r="N307" s="308"/>
      <c r="O307" s="308"/>
      <c r="P307" s="308">
        <v>20</v>
      </c>
      <c r="Q307" s="308"/>
      <c r="R307" s="308"/>
      <c r="S307" s="308">
        <v>21</v>
      </c>
      <c r="T307" s="308"/>
      <c r="U307" s="308"/>
      <c r="V307" s="308">
        <v>22</v>
      </c>
      <c r="W307" s="308"/>
      <c r="X307" s="308"/>
      <c r="Y307" s="302" t="s">
        <v>317</v>
      </c>
      <c r="Z307" s="303"/>
      <c r="AA307" s="303"/>
      <c r="AB307" s="303"/>
      <c r="AC307" s="303"/>
      <c r="AD307" s="304"/>
      <c r="AE307" s="9"/>
      <c r="AF307" s="9"/>
      <c r="AG307" s="9"/>
    </row>
    <row r="308" spans="1:33" ht="15" customHeight="1">
      <c r="A308" s="9"/>
      <c r="B308" s="92" t="s">
        <v>315</v>
      </c>
      <c r="C308" s="93"/>
      <c r="D308" s="93"/>
      <c r="E308" s="93"/>
      <c r="F308" s="94"/>
      <c r="G308" s="308"/>
      <c r="H308" s="308"/>
      <c r="I308" s="308"/>
      <c r="J308" s="308"/>
      <c r="K308" s="308"/>
      <c r="L308" s="308"/>
      <c r="M308" s="308"/>
      <c r="N308" s="308"/>
      <c r="O308" s="308"/>
      <c r="P308" s="308"/>
      <c r="Q308" s="308"/>
      <c r="R308" s="308"/>
      <c r="S308" s="308"/>
      <c r="T308" s="308"/>
      <c r="U308" s="308"/>
      <c r="V308" s="308"/>
      <c r="W308" s="308"/>
      <c r="X308" s="308"/>
      <c r="Y308" s="305"/>
      <c r="Z308" s="306"/>
      <c r="AA308" s="306"/>
      <c r="AB308" s="306"/>
      <c r="AC308" s="306"/>
      <c r="AD308" s="307"/>
      <c r="AE308" s="9"/>
      <c r="AF308" s="9"/>
      <c r="AG308" s="9"/>
    </row>
    <row r="309" spans="1:33" ht="15" customHeight="1">
      <c r="A309" s="9"/>
      <c r="B309" s="165" t="s">
        <v>140</v>
      </c>
      <c r="C309" s="165"/>
      <c r="D309" s="165"/>
      <c r="E309" s="165"/>
      <c r="F309" s="165"/>
      <c r="G309" s="212">
        <v>79</v>
      </c>
      <c r="H309" s="212"/>
      <c r="I309" s="212"/>
      <c r="J309" s="212">
        <v>79</v>
      </c>
      <c r="K309" s="212"/>
      <c r="L309" s="212"/>
      <c r="M309" s="212">
        <v>75</v>
      </c>
      <c r="N309" s="212"/>
      <c r="O309" s="212"/>
      <c r="P309" s="212">
        <v>71</v>
      </c>
      <c r="Q309" s="212"/>
      <c r="R309" s="212"/>
      <c r="S309" s="212">
        <v>70</v>
      </c>
      <c r="T309" s="212"/>
      <c r="U309" s="212"/>
      <c r="V309" s="212">
        <v>71</v>
      </c>
      <c r="W309" s="212"/>
      <c r="X309" s="212"/>
      <c r="Y309" s="318">
        <f aca="true" t="shared" si="3" ref="Y309:Y314">SUM(V309-G309)</f>
        <v>-8</v>
      </c>
      <c r="Z309" s="319"/>
      <c r="AA309" s="319"/>
      <c r="AB309" s="312">
        <f aca="true" t="shared" si="4" ref="AB309:AB314">(100-(V309/G309)*100)/100</f>
        <v>0.1012658227848101</v>
      </c>
      <c r="AC309" s="312"/>
      <c r="AD309" s="313"/>
      <c r="AE309" s="9"/>
      <c r="AF309" s="9"/>
      <c r="AG309" s="9"/>
    </row>
    <row r="310" spans="1:33" ht="15" customHeight="1">
      <c r="A310" s="9"/>
      <c r="B310" s="165" t="s">
        <v>141</v>
      </c>
      <c r="C310" s="165"/>
      <c r="D310" s="165"/>
      <c r="E310" s="165"/>
      <c r="F310" s="165"/>
      <c r="G310" s="212">
        <v>15</v>
      </c>
      <c r="H310" s="212"/>
      <c r="I310" s="212"/>
      <c r="J310" s="212">
        <v>13</v>
      </c>
      <c r="K310" s="212"/>
      <c r="L310" s="212"/>
      <c r="M310" s="212">
        <v>12</v>
      </c>
      <c r="N310" s="212"/>
      <c r="O310" s="212"/>
      <c r="P310" s="212">
        <v>12</v>
      </c>
      <c r="Q310" s="212"/>
      <c r="R310" s="212"/>
      <c r="S310" s="212">
        <v>12</v>
      </c>
      <c r="T310" s="212"/>
      <c r="U310" s="212"/>
      <c r="V310" s="212">
        <v>12</v>
      </c>
      <c r="W310" s="212"/>
      <c r="X310" s="212"/>
      <c r="Y310" s="318">
        <f t="shared" si="3"/>
        <v>-3</v>
      </c>
      <c r="Z310" s="319"/>
      <c r="AA310" s="319"/>
      <c r="AB310" s="312">
        <f t="shared" si="4"/>
        <v>0.2</v>
      </c>
      <c r="AC310" s="312"/>
      <c r="AD310" s="313"/>
      <c r="AE310" s="9"/>
      <c r="AF310" s="9"/>
      <c r="AG310" s="9"/>
    </row>
    <row r="311" spans="1:33" ht="15" customHeight="1">
      <c r="A311" s="9"/>
      <c r="B311" s="165" t="s">
        <v>318</v>
      </c>
      <c r="C311" s="165"/>
      <c r="D311" s="165"/>
      <c r="E311" s="165"/>
      <c r="F311" s="165"/>
      <c r="G311" s="212">
        <v>0</v>
      </c>
      <c r="H311" s="212"/>
      <c r="I311" s="212"/>
      <c r="J311" s="212">
        <v>0</v>
      </c>
      <c r="K311" s="212"/>
      <c r="L311" s="212"/>
      <c r="M311" s="212">
        <v>0</v>
      </c>
      <c r="N311" s="212"/>
      <c r="O311" s="212"/>
      <c r="P311" s="212">
        <v>0</v>
      </c>
      <c r="Q311" s="212"/>
      <c r="R311" s="212"/>
      <c r="S311" s="212">
        <v>0</v>
      </c>
      <c r="T311" s="212"/>
      <c r="U311" s="212"/>
      <c r="V311" s="212">
        <v>0</v>
      </c>
      <c r="W311" s="212"/>
      <c r="X311" s="212"/>
      <c r="Y311" s="318">
        <f t="shared" si="3"/>
        <v>0</v>
      </c>
      <c r="Z311" s="319"/>
      <c r="AA311" s="319"/>
      <c r="AB311" s="312" t="e">
        <f t="shared" si="4"/>
        <v>#DIV/0!</v>
      </c>
      <c r="AC311" s="312"/>
      <c r="AD311" s="313"/>
      <c r="AE311" s="9"/>
      <c r="AF311" s="9"/>
      <c r="AG311" s="9"/>
    </row>
    <row r="312" spans="1:33" ht="15" customHeight="1">
      <c r="A312" s="9"/>
      <c r="B312" s="165" t="s">
        <v>319</v>
      </c>
      <c r="C312" s="165"/>
      <c r="D312" s="165"/>
      <c r="E312" s="165"/>
      <c r="F312" s="165"/>
      <c r="G312" s="212">
        <f>SUM(G309:I311)</f>
        <v>94</v>
      </c>
      <c r="H312" s="212"/>
      <c r="I312" s="212"/>
      <c r="J312" s="212">
        <f>SUM(J309:L311)</f>
        <v>92</v>
      </c>
      <c r="K312" s="212"/>
      <c r="L312" s="212"/>
      <c r="M312" s="212">
        <f>SUM(M309:O311)</f>
        <v>87</v>
      </c>
      <c r="N312" s="212"/>
      <c r="O312" s="212"/>
      <c r="P312" s="212">
        <f>SUM(P309:R311)</f>
        <v>83</v>
      </c>
      <c r="Q312" s="212"/>
      <c r="R312" s="212"/>
      <c r="S312" s="212">
        <f>SUM(S309:U311)</f>
        <v>82</v>
      </c>
      <c r="T312" s="212"/>
      <c r="U312" s="212"/>
      <c r="V312" s="212">
        <f>SUM(V309:X311)</f>
        <v>83</v>
      </c>
      <c r="W312" s="212"/>
      <c r="X312" s="212"/>
      <c r="Y312" s="318">
        <f t="shared" si="3"/>
        <v>-11</v>
      </c>
      <c r="Z312" s="319"/>
      <c r="AA312" s="319"/>
      <c r="AB312" s="312">
        <f t="shared" si="4"/>
        <v>0.11702127659574472</v>
      </c>
      <c r="AC312" s="312"/>
      <c r="AD312" s="313"/>
      <c r="AE312" s="9"/>
      <c r="AF312" s="9"/>
      <c r="AG312" s="9"/>
    </row>
    <row r="313" spans="1:33" ht="15" customHeight="1" thickBot="1">
      <c r="A313" s="9"/>
      <c r="B313" s="95" t="s">
        <v>320</v>
      </c>
      <c r="C313" s="95"/>
      <c r="D313" s="95"/>
      <c r="E313" s="95"/>
      <c r="F313" s="95"/>
      <c r="G313" s="291">
        <v>9</v>
      </c>
      <c r="H313" s="291"/>
      <c r="I313" s="291"/>
      <c r="J313" s="291">
        <v>9</v>
      </c>
      <c r="K313" s="291"/>
      <c r="L313" s="291"/>
      <c r="M313" s="291">
        <v>8</v>
      </c>
      <c r="N313" s="291"/>
      <c r="O313" s="291"/>
      <c r="P313" s="291">
        <v>9</v>
      </c>
      <c r="Q313" s="291"/>
      <c r="R313" s="291"/>
      <c r="S313" s="291">
        <v>9</v>
      </c>
      <c r="T313" s="291"/>
      <c r="U313" s="291"/>
      <c r="V313" s="291">
        <v>9</v>
      </c>
      <c r="W313" s="291"/>
      <c r="X313" s="291"/>
      <c r="Y313" s="320">
        <f t="shared" si="3"/>
        <v>0</v>
      </c>
      <c r="Z313" s="321"/>
      <c r="AA313" s="321"/>
      <c r="AB313" s="314">
        <f t="shared" si="4"/>
        <v>0</v>
      </c>
      <c r="AC313" s="314"/>
      <c r="AD313" s="315"/>
      <c r="AE313" s="9"/>
      <c r="AF313" s="9"/>
      <c r="AG313" s="9"/>
    </row>
    <row r="314" spans="1:33" ht="15" customHeight="1" thickTop="1">
      <c r="A314" s="9"/>
      <c r="B314" s="289" t="s">
        <v>321</v>
      </c>
      <c r="C314" s="289"/>
      <c r="D314" s="289"/>
      <c r="E314" s="289"/>
      <c r="F314" s="289"/>
      <c r="G314" s="290">
        <f>SUM(G312:I313)</f>
        <v>103</v>
      </c>
      <c r="H314" s="290"/>
      <c r="I314" s="290"/>
      <c r="J314" s="290">
        <f>SUM(J312:L313)</f>
        <v>101</v>
      </c>
      <c r="K314" s="290"/>
      <c r="L314" s="290"/>
      <c r="M314" s="290">
        <f>SUM(M312:O313)</f>
        <v>95</v>
      </c>
      <c r="N314" s="290"/>
      <c r="O314" s="290"/>
      <c r="P314" s="290">
        <f>SUM(P312:R313)</f>
        <v>92</v>
      </c>
      <c r="Q314" s="290"/>
      <c r="R314" s="290"/>
      <c r="S314" s="290">
        <f>SUM(S312:U313)</f>
        <v>91</v>
      </c>
      <c r="T314" s="290"/>
      <c r="U314" s="290"/>
      <c r="V314" s="290">
        <f>SUM(V312:X313)</f>
        <v>92</v>
      </c>
      <c r="W314" s="290"/>
      <c r="X314" s="290"/>
      <c r="Y314" s="322">
        <f t="shared" si="3"/>
        <v>-11</v>
      </c>
      <c r="Z314" s="323"/>
      <c r="AA314" s="323"/>
      <c r="AB314" s="316">
        <f t="shared" si="4"/>
        <v>0.10679611650485427</v>
      </c>
      <c r="AC314" s="316"/>
      <c r="AD314" s="317"/>
      <c r="AE314" s="9"/>
      <c r="AF314" s="9"/>
      <c r="AG314" s="9"/>
    </row>
    <row r="315" spans="1:33" ht="15" customHeight="1">
      <c r="A315" s="9"/>
      <c r="B315" s="9" t="s">
        <v>323</v>
      </c>
      <c r="C315" s="9"/>
      <c r="D315" s="9"/>
      <c r="E315" s="9" t="s">
        <v>324</v>
      </c>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row>
    <row r="316" spans="1:33" ht="15" customHeight="1">
      <c r="A316" s="9"/>
      <c r="B316" s="39" t="s">
        <v>326</v>
      </c>
      <c r="C316" s="9"/>
      <c r="D316" s="9"/>
      <c r="E316" s="9" t="s">
        <v>325</v>
      </c>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row>
  </sheetData>
  <mergeCells count="762">
    <mergeCell ref="AB313:AD313"/>
    <mergeCell ref="AB314:AD314"/>
    <mergeCell ref="V314:X314"/>
    <mergeCell ref="Y309:AA309"/>
    <mergeCell ref="Y310:AA310"/>
    <mergeCell ref="Y311:AA311"/>
    <mergeCell ref="Y312:AA312"/>
    <mergeCell ref="Y313:AA313"/>
    <mergeCell ref="Y314:AA314"/>
    <mergeCell ref="J314:L314"/>
    <mergeCell ref="M314:O314"/>
    <mergeCell ref="P314:R314"/>
    <mergeCell ref="S314:U314"/>
    <mergeCell ref="J313:L313"/>
    <mergeCell ref="M313:O313"/>
    <mergeCell ref="AB309:AD309"/>
    <mergeCell ref="AB310:AD310"/>
    <mergeCell ref="V312:X312"/>
    <mergeCell ref="P313:R313"/>
    <mergeCell ref="S313:U313"/>
    <mergeCell ref="V313:X313"/>
    <mergeCell ref="AB311:AD311"/>
    <mergeCell ref="AB312:AD312"/>
    <mergeCell ref="W61:Z61"/>
    <mergeCell ref="AA61:AD61"/>
    <mergeCell ref="B307:F307"/>
    <mergeCell ref="B308:F308"/>
    <mergeCell ref="G61:J61"/>
    <mergeCell ref="K61:N61"/>
    <mergeCell ref="O61:R61"/>
    <mergeCell ref="S61:V61"/>
    <mergeCell ref="B183:E183"/>
    <mergeCell ref="F183:I183"/>
    <mergeCell ref="AA59:AD59"/>
    <mergeCell ref="G60:J60"/>
    <mergeCell ref="K60:N60"/>
    <mergeCell ref="O60:R60"/>
    <mergeCell ref="S60:V60"/>
    <mergeCell ref="W60:Z60"/>
    <mergeCell ref="AA60:AD60"/>
    <mergeCell ref="K59:N59"/>
    <mergeCell ref="O59:R59"/>
    <mergeCell ref="W59:Z59"/>
    <mergeCell ref="B59:F59"/>
    <mergeCell ref="B60:F60"/>
    <mergeCell ref="Y307:AD308"/>
    <mergeCell ref="V307:X308"/>
    <mergeCell ref="G307:I308"/>
    <mergeCell ref="J307:L308"/>
    <mergeCell ref="M307:O308"/>
    <mergeCell ref="P307:R308"/>
    <mergeCell ref="S307:U308"/>
    <mergeCell ref="G59:J59"/>
    <mergeCell ref="S309:U309"/>
    <mergeCell ref="V309:X309"/>
    <mergeCell ref="S184:V184"/>
    <mergeCell ref="W184:AA184"/>
    <mergeCell ref="S185:V185"/>
    <mergeCell ref="W185:AA185"/>
    <mergeCell ref="AA303:AB303"/>
    <mergeCell ref="W302:X302"/>
    <mergeCell ref="Y302:Z302"/>
    <mergeCell ref="AA302:AB302"/>
    <mergeCell ref="F75:T75"/>
    <mergeCell ref="B309:F309"/>
    <mergeCell ref="G309:I309"/>
    <mergeCell ref="J310:L310"/>
    <mergeCell ref="M310:O310"/>
    <mergeCell ref="P309:R309"/>
    <mergeCell ref="B310:F310"/>
    <mergeCell ref="G310:I310"/>
    <mergeCell ref="L173:U173"/>
    <mergeCell ref="F126:H126"/>
    <mergeCell ref="S59:V59"/>
    <mergeCell ref="J309:L309"/>
    <mergeCell ref="M309:O309"/>
    <mergeCell ref="V310:X310"/>
    <mergeCell ref="B182:N182"/>
    <mergeCell ref="O182:AA182"/>
    <mergeCell ref="B172:K172"/>
    <mergeCell ref="L172:U172"/>
    <mergeCell ref="V172:AE172"/>
    <mergeCell ref="B173:K173"/>
    <mergeCell ref="B61:F61"/>
    <mergeCell ref="S183:V183"/>
    <mergeCell ref="W183:AA183"/>
    <mergeCell ref="F188:N188"/>
    <mergeCell ref="S188:AA188"/>
    <mergeCell ref="J184:N184"/>
    <mergeCell ref="O184:R184"/>
    <mergeCell ref="J183:N183"/>
    <mergeCell ref="O183:R183"/>
    <mergeCell ref="B177:AE179"/>
    <mergeCell ref="B311:F311"/>
    <mergeCell ref="G311:I311"/>
    <mergeCell ref="J311:L311"/>
    <mergeCell ref="M311:O311"/>
    <mergeCell ref="V173:AE173"/>
    <mergeCell ref="F122:H122"/>
    <mergeCell ref="B124:E125"/>
    <mergeCell ref="B126:E127"/>
    <mergeCell ref="B131:D131"/>
    <mergeCell ref="E131:P131"/>
    <mergeCell ref="I124:P124"/>
    <mergeCell ref="F123:H123"/>
    <mergeCell ref="F124:H124"/>
    <mergeCell ref="F125:H125"/>
    <mergeCell ref="B113:F114"/>
    <mergeCell ref="G113:K113"/>
    <mergeCell ref="B115:F116"/>
    <mergeCell ref="B117:F118"/>
    <mergeCell ref="G115:K115"/>
    <mergeCell ref="G116:K116"/>
    <mergeCell ref="G117:K117"/>
    <mergeCell ref="G118:K118"/>
    <mergeCell ref="G114:K114"/>
    <mergeCell ref="C100:E100"/>
    <mergeCell ref="F100:I100"/>
    <mergeCell ref="J100:N100"/>
    <mergeCell ref="O100:S100"/>
    <mergeCell ref="A88:E88"/>
    <mergeCell ref="B89:E89"/>
    <mergeCell ref="C98:E99"/>
    <mergeCell ref="F98:I99"/>
    <mergeCell ref="F88:I88"/>
    <mergeCell ref="B90:E90"/>
    <mergeCell ref="F89:I89"/>
    <mergeCell ref="A85:E87"/>
    <mergeCell ref="F85:Q85"/>
    <mergeCell ref="F87:I87"/>
    <mergeCell ref="J87:M87"/>
    <mergeCell ref="N87:Q87"/>
    <mergeCell ref="F86:Q86"/>
    <mergeCell ref="U75:AD75"/>
    <mergeCell ref="AE75:AG75"/>
    <mergeCell ref="F76:H77"/>
    <mergeCell ref="I76:L77"/>
    <mergeCell ref="M76:P76"/>
    <mergeCell ref="Q76:T76"/>
    <mergeCell ref="U76:W77"/>
    <mergeCell ref="X76:Z77"/>
    <mergeCell ref="AA76:AD76"/>
    <mergeCell ref="AE76:AG77"/>
    <mergeCell ref="T67:X67"/>
    <mergeCell ref="C69:E69"/>
    <mergeCell ref="F69:I69"/>
    <mergeCell ref="J69:N69"/>
    <mergeCell ref="O69:S69"/>
    <mergeCell ref="B314:F314"/>
    <mergeCell ref="G314:I314"/>
    <mergeCell ref="B312:F312"/>
    <mergeCell ref="G312:I312"/>
    <mergeCell ref="B313:F313"/>
    <mergeCell ref="G313:I313"/>
    <mergeCell ref="J312:L312"/>
    <mergeCell ref="P312:R312"/>
    <mergeCell ref="S312:U312"/>
    <mergeCell ref="Y303:Z303"/>
    <mergeCell ref="P311:R311"/>
    <mergeCell ref="S311:U311"/>
    <mergeCell ref="V311:X311"/>
    <mergeCell ref="M312:O312"/>
    <mergeCell ref="P310:R310"/>
    <mergeCell ref="S310:U310"/>
    <mergeCell ref="AC303:AD303"/>
    <mergeCell ref="Q303:R303"/>
    <mergeCell ref="S303:T303"/>
    <mergeCell ref="U303:V303"/>
    <mergeCell ref="W303:X303"/>
    <mergeCell ref="AC300:AD302"/>
    <mergeCell ref="B300:D302"/>
    <mergeCell ref="B303:D303"/>
    <mergeCell ref="E303:F303"/>
    <mergeCell ref="G303:H303"/>
    <mergeCell ref="I303:J303"/>
    <mergeCell ref="K303:L303"/>
    <mergeCell ref="M303:N303"/>
    <mergeCell ref="O303:P303"/>
    <mergeCell ref="U302:V302"/>
    <mergeCell ref="M302:N302"/>
    <mergeCell ref="O302:P302"/>
    <mergeCell ref="Q302:R302"/>
    <mergeCell ref="S302:T302"/>
    <mergeCell ref="E302:F302"/>
    <mergeCell ref="G302:H302"/>
    <mergeCell ref="I302:J302"/>
    <mergeCell ref="K302:L302"/>
    <mergeCell ref="U301:V301"/>
    <mergeCell ref="W301:X301"/>
    <mergeCell ref="Y301:Z301"/>
    <mergeCell ref="AA300:AB300"/>
    <mergeCell ref="U300:V300"/>
    <mergeCell ref="W300:X300"/>
    <mergeCell ref="Y300:Z300"/>
    <mergeCell ref="AA301:AB301"/>
    <mergeCell ref="E301:F301"/>
    <mergeCell ref="G301:H301"/>
    <mergeCell ref="I301:J301"/>
    <mergeCell ref="K301:L301"/>
    <mergeCell ref="M301:N301"/>
    <mergeCell ref="O301:P301"/>
    <mergeCell ref="Q301:R301"/>
    <mergeCell ref="S300:T300"/>
    <mergeCell ref="S301:T301"/>
    <mergeCell ref="K300:L300"/>
    <mergeCell ref="M300:N300"/>
    <mergeCell ref="O300:P300"/>
    <mergeCell ref="Q300:R300"/>
    <mergeCell ref="L170:U170"/>
    <mergeCell ref="V170:AE170"/>
    <mergeCell ref="L171:U171"/>
    <mergeCell ref="V171:AE171"/>
    <mergeCell ref="L168:U168"/>
    <mergeCell ref="V168:AE168"/>
    <mergeCell ref="L169:U169"/>
    <mergeCell ref="V169:AE169"/>
    <mergeCell ref="B168:K168"/>
    <mergeCell ref="B169:K169"/>
    <mergeCell ref="B170:K170"/>
    <mergeCell ref="B171:K171"/>
    <mergeCell ref="B166:K166"/>
    <mergeCell ref="B167:K167"/>
    <mergeCell ref="L166:U166"/>
    <mergeCell ref="V166:AE166"/>
    <mergeCell ref="L167:U167"/>
    <mergeCell ref="V167:AE167"/>
    <mergeCell ref="B165:K165"/>
    <mergeCell ref="L165:U165"/>
    <mergeCell ref="V165:AE165"/>
    <mergeCell ref="B158:AE160"/>
    <mergeCell ref="B164:K164"/>
    <mergeCell ref="L164:U164"/>
    <mergeCell ref="V164:AE164"/>
    <mergeCell ref="B137:D137"/>
    <mergeCell ref="Q137:T137"/>
    <mergeCell ref="U137:X137"/>
    <mergeCell ref="E137:P137"/>
    <mergeCell ref="B136:D136"/>
    <mergeCell ref="Q136:T136"/>
    <mergeCell ref="U136:X136"/>
    <mergeCell ref="E136:P136"/>
    <mergeCell ref="B135:D135"/>
    <mergeCell ref="Q135:T135"/>
    <mergeCell ref="U135:X135"/>
    <mergeCell ref="E135:P135"/>
    <mergeCell ref="B134:D134"/>
    <mergeCell ref="Q134:T134"/>
    <mergeCell ref="U134:X134"/>
    <mergeCell ref="E134:P134"/>
    <mergeCell ref="B133:D133"/>
    <mergeCell ref="Q133:T133"/>
    <mergeCell ref="U133:X133"/>
    <mergeCell ref="E133:P133"/>
    <mergeCell ref="B132:D132"/>
    <mergeCell ref="Q132:T132"/>
    <mergeCell ref="U132:X132"/>
    <mergeCell ref="E132:P132"/>
    <mergeCell ref="Q131:T131"/>
    <mergeCell ref="U131:X131"/>
    <mergeCell ref="I126:P126"/>
    <mergeCell ref="Q126:X126"/>
    <mergeCell ref="Y126:AF126"/>
    <mergeCell ref="I127:P127"/>
    <mergeCell ref="Q127:X127"/>
    <mergeCell ref="Y127:AF127"/>
    <mergeCell ref="Q124:X124"/>
    <mergeCell ref="Y124:AF124"/>
    <mergeCell ref="I125:P125"/>
    <mergeCell ref="Q125:X125"/>
    <mergeCell ref="Y125:AF125"/>
    <mergeCell ref="L116:R116"/>
    <mergeCell ref="S118:Y118"/>
    <mergeCell ref="I123:P123"/>
    <mergeCell ref="Q123:X123"/>
    <mergeCell ref="Y123:AF123"/>
    <mergeCell ref="I122:P122"/>
    <mergeCell ref="Z116:AF116"/>
    <mergeCell ref="L117:R117"/>
    <mergeCell ref="S117:Y117"/>
    <mergeCell ref="Z117:AF117"/>
    <mergeCell ref="Y121:AF121"/>
    <mergeCell ref="Q122:X122"/>
    <mergeCell ref="Y122:AF122"/>
    <mergeCell ref="Z118:AF118"/>
    <mergeCell ref="L118:R118"/>
    <mergeCell ref="Z114:AF114"/>
    <mergeCell ref="L115:R115"/>
    <mergeCell ref="S115:Y115"/>
    <mergeCell ref="Z115:AF115"/>
    <mergeCell ref="L114:R114"/>
    <mergeCell ref="S114:Y114"/>
    <mergeCell ref="C102:E102"/>
    <mergeCell ref="F102:I102"/>
    <mergeCell ref="J102:N102"/>
    <mergeCell ref="F127:H127"/>
    <mergeCell ref="B122:E123"/>
    <mergeCell ref="L113:R113"/>
    <mergeCell ref="B121:H121"/>
    <mergeCell ref="I121:P121"/>
    <mergeCell ref="Q121:X121"/>
    <mergeCell ref="S116:Y116"/>
    <mergeCell ref="C103:E103"/>
    <mergeCell ref="F103:I103"/>
    <mergeCell ref="J103:N103"/>
    <mergeCell ref="O103:S103"/>
    <mergeCell ref="T98:X98"/>
    <mergeCell ref="F90:I90"/>
    <mergeCell ref="Z113:AF113"/>
    <mergeCell ref="T102:X102"/>
    <mergeCell ref="T103:X103"/>
    <mergeCell ref="S113:Y113"/>
    <mergeCell ref="B112:K112"/>
    <mergeCell ref="L112:R112"/>
    <mergeCell ref="S112:Y112"/>
    <mergeCell ref="Z112:AF112"/>
    <mergeCell ref="J88:M88"/>
    <mergeCell ref="N88:Q88"/>
    <mergeCell ref="J98:N99"/>
    <mergeCell ref="O98:S99"/>
    <mergeCell ref="J90:M90"/>
    <mergeCell ref="J89:M89"/>
    <mergeCell ref="N89:Q89"/>
    <mergeCell ref="AE80:AG80"/>
    <mergeCell ref="O102:S102"/>
    <mergeCell ref="T99:X99"/>
    <mergeCell ref="T100:X100"/>
    <mergeCell ref="U83:W83"/>
    <mergeCell ref="X83:Z83"/>
    <mergeCell ref="U82:W82"/>
    <mergeCell ref="X82:Z82"/>
    <mergeCell ref="N90:Q90"/>
    <mergeCell ref="T101:X101"/>
    <mergeCell ref="AE78:AG78"/>
    <mergeCell ref="AA82:AD82"/>
    <mergeCell ref="AA83:AD83"/>
    <mergeCell ref="AA79:AD79"/>
    <mergeCell ref="AA80:AD80"/>
    <mergeCell ref="AE81:AG81"/>
    <mergeCell ref="AE82:AG82"/>
    <mergeCell ref="AE83:AG83"/>
    <mergeCell ref="AE79:AG79"/>
    <mergeCell ref="AA78:AD78"/>
    <mergeCell ref="I82:L82"/>
    <mergeCell ref="I83:L83"/>
    <mergeCell ref="M83:P83"/>
    <mergeCell ref="Q83:T83"/>
    <mergeCell ref="M82:P82"/>
    <mergeCell ref="Q82:T82"/>
    <mergeCell ref="C101:E101"/>
    <mergeCell ref="F101:I101"/>
    <mergeCell ref="J101:N101"/>
    <mergeCell ref="O101:S101"/>
    <mergeCell ref="AA77:AD77"/>
    <mergeCell ref="M77:P77"/>
    <mergeCell ref="M78:P78"/>
    <mergeCell ref="X79:Z79"/>
    <mergeCell ref="Q77:T77"/>
    <mergeCell ref="U78:W78"/>
    <mergeCell ref="X78:Z78"/>
    <mergeCell ref="I78:L78"/>
    <mergeCell ref="M79:P79"/>
    <mergeCell ref="Q79:T79"/>
    <mergeCell ref="Q78:T78"/>
    <mergeCell ref="F78:H78"/>
    <mergeCell ref="M80:P80"/>
    <mergeCell ref="Q80:T80"/>
    <mergeCell ref="X80:Z80"/>
    <mergeCell ref="I80:L80"/>
    <mergeCell ref="F80:H80"/>
    <mergeCell ref="U80:W80"/>
    <mergeCell ref="F79:H79"/>
    <mergeCell ref="U79:W79"/>
    <mergeCell ref="I79:L79"/>
    <mergeCell ref="U81:W81"/>
    <mergeCell ref="M81:P81"/>
    <mergeCell ref="Q81:T81"/>
    <mergeCell ref="I81:L81"/>
    <mergeCell ref="B80:E80"/>
    <mergeCell ref="A83:E83"/>
    <mergeCell ref="F81:H81"/>
    <mergeCell ref="F82:H82"/>
    <mergeCell ref="F83:H83"/>
    <mergeCell ref="A81:E81"/>
    <mergeCell ref="A82:E82"/>
    <mergeCell ref="A75:E77"/>
    <mergeCell ref="A78:E78"/>
    <mergeCell ref="B79:E79"/>
    <mergeCell ref="C72:E72"/>
    <mergeCell ref="F72:I72"/>
    <mergeCell ref="J72:N72"/>
    <mergeCell ref="O72:S72"/>
    <mergeCell ref="C70:E70"/>
    <mergeCell ref="F70:I70"/>
    <mergeCell ref="J70:N70"/>
    <mergeCell ref="O70:S70"/>
    <mergeCell ref="C71:E71"/>
    <mergeCell ref="F71:I71"/>
    <mergeCell ref="J71:N71"/>
    <mergeCell ref="O71:S71"/>
    <mergeCell ref="C67:E68"/>
    <mergeCell ref="F67:I68"/>
    <mergeCell ref="J67:N68"/>
    <mergeCell ref="O67:S68"/>
    <mergeCell ref="Q53:T53"/>
    <mergeCell ref="U53:Y53"/>
    <mergeCell ref="AA53:AE53"/>
    <mergeCell ref="X81:Z81"/>
    <mergeCell ref="AA81:AD81"/>
    <mergeCell ref="T68:X68"/>
    <mergeCell ref="T69:X69"/>
    <mergeCell ref="T70:X70"/>
    <mergeCell ref="T71:X71"/>
    <mergeCell ref="T72:X72"/>
    <mergeCell ref="B53:D53"/>
    <mergeCell ref="E53:H53"/>
    <mergeCell ref="I53:L53"/>
    <mergeCell ref="M53:P53"/>
    <mergeCell ref="AA51:AE52"/>
    <mergeCell ref="E52:H52"/>
    <mergeCell ref="I52:L52"/>
    <mergeCell ref="M52:P52"/>
    <mergeCell ref="Q52:T52"/>
    <mergeCell ref="AA44:AE44"/>
    <mergeCell ref="AA45:AE45"/>
    <mergeCell ref="B50:D52"/>
    <mergeCell ref="E50:T50"/>
    <mergeCell ref="U50:Y52"/>
    <mergeCell ref="AA50:AE50"/>
    <mergeCell ref="E51:H51"/>
    <mergeCell ref="I51:L51"/>
    <mergeCell ref="M51:P51"/>
    <mergeCell ref="Q51:T51"/>
    <mergeCell ref="U44:Y44"/>
    <mergeCell ref="E45:H45"/>
    <mergeCell ref="I45:L45"/>
    <mergeCell ref="M45:P45"/>
    <mergeCell ref="Q45:T45"/>
    <mergeCell ref="U45:Y45"/>
    <mergeCell ref="E44:H44"/>
    <mergeCell ref="I44:L44"/>
    <mergeCell ref="M44:P44"/>
    <mergeCell ref="Q44:T44"/>
    <mergeCell ref="M43:P43"/>
    <mergeCell ref="Q43:T43"/>
    <mergeCell ref="U41:Y43"/>
    <mergeCell ref="AA41:AE41"/>
    <mergeCell ref="AA42:AE43"/>
    <mergeCell ref="B41:D43"/>
    <mergeCell ref="B44:D44"/>
    <mergeCell ref="B45:D45"/>
    <mergeCell ref="E41:T41"/>
    <mergeCell ref="E42:H42"/>
    <mergeCell ref="I42:L42"/>
    <mergeCell ref="M42:P42"/>
    <mergeCell ref="Q42:T42"/>
    <mergeCell ref="E43:H43"/>
    <mergeCell ref="I43:L43"/>
    <mergeCell ref="X17:AA17"/>
    <mergeCell ref="X15:AA16"/>
    <mergeCell ref="AC15:AG16"/>
    <mergeCell ref="AC17:AG17"/>
    <mergeCell ref="H17:K17"/>
    <mergeCell ref="L17:O17"/>
    <mergeCell ref="P17:S17"/>
    <mergeCell ref="T17:W17"/>
    <mergeCell ref="E16:G16"/>
    <mergeCell ref="E17:G17"/>
    <mergeCell ref="B15:D16"/>
    <mergeCell ref="B17:D17"/>
    <mergeCell ref="X12:AA12"/>
    <mergeCell ref="AB12:AG12"/>
    <mergeCell ref="P11:S11"/>
    <mergeCell ref="E15:G15"/>
    <mergeCell ref="E12:J12"/>
    <mergeCell ref="K12:O12"/>
    <mergeCell ref="P12:S12"/>
    <mergeCell ref="T12:W12"/>
    <mergeCell ref="A1:AG1"/>
    <mergeCell ref="E10:J10"/>
    <mergeCell ref="E11:J11"/>
    <mergeCell ref="P10:S10"/>
    <mergeCell ref="T10:W10"/>
    <mergeCell ref="X10:AA10"/>
    <mergeCell ref="AB10:AG10"/>
    <mergeCell ref="T11:W11"/>
    <mergeCell ref="X11:AA11"/>
    <mergeCell ref="AB11:AG11"/>
    <mergeCell ref="R223:V223"/>
    <mergeCell ref="B10:D11"/>
    <mergeCell ref="B12:D12"/>
    <mergeCell ref="H15:W15"/>
    <mergeCell ref="H16:K16"/>
    <mergeCell ref="L16:O16"/>
    <mergeCell ref="P16:S16"/>
    <mergeCell ref="T16:W16"/>
    <mergeCell ref="K10:O10"/>
    <mergeCell ref="K11:O11"/>
    <mergeCell ref="B220:E220"/>
    <mergeCell ref="F220:N220"/>
    <mergeCell ref="O223:Q223"/>
    <mergeCell ref="O220:Q220"/>
    <mergeCell ref="R220:V220"/>
    <mergeCell ref="W218:AA218"/>
    <mergeCell ref="AB218:AG218"/>
    <mergeCell ref="W219:AA219"/>
    <mergeCell ref="AB219:AG219"/>
    <mergeCell ref="W220:AA220"/>
    <mergeCell ref="AB220:AG220"/>
    <mergeCell ref="B219:E219"/>
    <mergeCell ref="F219:N219"/>
    <mergeCell ref="O219:Q219"/>
    <mergeCell ref="R219:V219"/>
    <mergeCell ref="B218:E218"/>
    <mergeCell ref="F218:N218"/>
    <mergeCell ref="O218:Q218"/>
    <mergeCell ref="R218:V218"/>
    <mergeCell ref="B215:M215"/>
    <mergeCell ref="N213:T213"/>
    <mergeCell ref="N214:T214"/>
    <mergeCell ref="N215:T215"/>
    <mergeCell ref="B213:M213"/>
    <mergeCell ref="B214:M214"/>
    <mergeCell ref="B212:M212"/>
    <mergeCell ref="N212:T212"/>
    <mergeCell ref="B208:F208"/>
    <mergeCell ref="G208:M208"/>
    <mergeCell ref="F199:H199"/>
    <mergeCell ref="J199:M199"/>
    <mergeCell ref="N208:T208"/>
    <mergeCell ref="O206:AB206"/>
    <mergeCell ref="U207:AB207"/>
    <mergeCell ref="B206:N206"/>
    <mergeCell ref="B199:E199"/>
    <mergeCell ref="Z203:AA203"/>
    <mergeCell ref="Z204:AA204"/>
    <mergeCell ref="U208:AB208"/>
    <mergeCell ref="Z205:AA205"/>
    <mergeCell ref="O203:Y203"/>
    <mergeCell ref="O205:Y205"/>
    <mergeCell ref="B203:N203"/>
    <mergeCell ref="B204:N204"/>
    <mergeCell ref="O185:R185"/>
    <mergeCell ref="B196:K196"/>
    <mergeCell ref="B197:K197"/>
    <mergeCell ref="L196:Q196"/>
    <mergeCell ref="B186:E186"/>
    <mergeCell ref="F186:I186"/>
    <mergeCell ref="J186:N186"/>
    <mergeCell ref="O186:R186"/>
    <mergeCell ref="B187:E187"/>
    <mergeCell ref="O187:R187"/>
    <mergeCell ref="B184:E184"/>
    <mergeCell ref="F184:I184"/>
    <mergeCell ref="F187:I187"/>
    <mergeCell ref="J187:N187"/>
    <mergeCell ref="B185:E185"/>
    <mergeCell ref="F185:I185"/>
    <mergeCell ref="J185:N185"/>
    <mergeCell ref="S186:V186"/>
    <mergeCell ref="O188:R188"/>
    <mergeCell ref="J198:N198"/>
    <mergeCell ref="F198:I198"/>
    <mergeCell ref="O189:AA189"/>
    <mergeCell ref="W186:AA186"/>
    <mergeCell ref="S187:V187"/>
    <mergeCell ref="W187:AA187"/>
    <mergeCell ref="B188:E188"/>
    <mergeCell ref="B190:N190"/>
    <mergeCell ref="B189:N189"/>
    <mergeCell ref="F223:N223"/>
    <mergeCell ref="B198:E198"/>
    <mergeCell ref="L197:Q197"/>
    <mergeCell ref="B207:F207"/>
    <mergeCell ref="G207:M207"/>
    <mergeCell ref="N207:T207"/>
    <mergeCell ref="O204:Y204"/>
    <mergeCell ref="W223:AA223"/>
    <mergeCell ref="W221:AA222"/>
    <mergeCell ref="O190:AA190"/>
    <mergeCell ref="B191:N191"/>
    <mergeCell ref="O191:AA191"/>
    <mergeCell ref="O199:R199"/>
    <mergeCell ref="R196:S196"/>
    <mergeCell ref="O198:S198"/>
    <mergeCell ref="R197:S197"/>
    <mergeCell ref="B205:N205"/>
    <mergeCell ref="R231:AB231"/>
    <mergeCell ref="B228:H228"/>
    <mergeCell ref="AB223:AG223"/>
    <mergeCell ref="B224:E224"/>
    <mergeCell ref="F224:N224"/>
    <mergeCell ref="O224:Q224"/>
    <mergeCell ref="R224:V224"/>
    <mergeCell ref="W224:AA224"/>
    <mergeCell ref="AB224:AG224"/>
    <mergeCell ref="B223:E223"/>
    <mergeCell ref="I231:Q231"/>
    <mergeCell ref="B225:E225"/>
    <mergeCell ref="F225:N225"/>
    <mergeCell ref="O225:Q225"/>
    <mergeCell ref="B229:C233"/>
    <mergeCell ref="D229:H229"/>
    <mergeCell ref="D230:H230"/>
    <mergeCell ref="D231:H231"/>
    <mergeCell ref="D232:H232"/>
    <mergeCell ref="D233:H233"/>
    <mergeCell ref="W225:AA225"/>
    <mergeCell ref="AB225:AG225"/>
    <mergeCell ref="I228:AB228"/>
    <mergeCell ref="I230:Q230"/>
    <mergeCell ref="R225:V225"/>
    <mergeCell ref="R230:AB230"/>
    <mergeCell ref="I234:Q234"/>
    <mergeCell ref="I235:Q235"/>
    <mergeCell ref="I229:Q229"/>
    <mergeCell ref="R234:AB234"/>
    <mergeCell ref="R235:AB235"/>
    <mergeCell ref="I233:Q233"/>
    <mergeCell ref="R229:AB229"/>
    <mergeCell ref="R232:AB232"/>
    <mergeCell ref="R233:AB233"/>
    <mergeCell ref="I232:Q232"/>
    <mergeCell ref="B234:C239"/>
    <mergeCell ref="D234:H234"/>
    <mergeCell ref="D235:H235"/>
    <mergeCell ref="D236:H236"/>
    <mergeCell ref="D237:H237"/>
    <mergeCell ref="D238:H238"/>
    <mergeCell ref="D239:H239"/>
    <mergeCell ref="I236:Q236"/>
    <mergeCell ref="I237:Q237"/>
    <mergeCell ref="I238:Q238"/>
    <mergeCell ref="I239:Q239"/>
    <mergeCell ref="R236:AB236"/>
    <mergeCell ref="R237:AB237"/>
    <mergeCell ref="R238:AB238"/>
    <mergeCell ref="R239:AB239"/>
    <mergeCell ref="B240:C244"/>
    <mergeCell ref="D240:H240"/>
    <mergeCell ref="D241:H241"/>
    <mergeCell ref="D242:H242"/>
    <mergeCell ref="D243:H243"/>
    <mergeCell ref="D244:H244"/>
    <mergeCell ref="I240:AB240"/>
    <mergeCell ref="I241:AB241"/>
    <mergeCell ref="I242:AB242"/>
    <mergeCell ref="I243:AB244"/>
    <mergeCell ref="F262:H262"/>
    <mergeCell ref="F263:H263"/>
    <mergeCell ref="I260:L260"/>
    <mergeCell ref="M260:P260"/>
    <mergeCell ref="I261:L261"/>
    <mergeCell ref="M261:P261"/>
    <mergeCell ref="I262:L262"/>
    <mergeCell ref="M262:P262"/>
    <mergeCell ref="I263:L263"/>
    <mergeCell ref="M263:P263"/>
    <mergeCell ref="B245:C248"/>
    <mergeCell ref="D245:H245"/>
    <mergeCell ref="D246:H246"/>
    <mergeCell ref="D247:H247"/>
    <mergeCell ref="D248:H248"/>
    <mergeCell ref="W246:AB246"/>
    <mergeCell ref="W247:AB247"/>
    <mergeCell ref="I245:Q245"/>
    <mergeCell ref="R245:V245"/>
    <mergeCell ref="W245:AB245"/>
    <mergeCell ref="R246:V246"/>
    <mergeCell ref="R247:V247"/>
    <mergeCell ref="I246:Q246"/>
    <mergeCell ref="I247:Q247"/>
    <mergeCell ref="I248:AB248"/>
    <mergeCell ref="B255:H255"/>
    <mergeCell ref="B256:H256"/>
    <mergeCell ref="B257:C269"/>
    <mergeCell ref="D257:E266"/>
    <mergeCell ref="F257:H257"/>
    <mergeCell ref="F258:H258"/>
    <mergeCell ref="F259:H259"/>
    <mergeCell ref="F260:H260"/>
    <mergeCell ref="F261:H261"/>
    <mergeCell ref="F264:H264"/>
    <mergeCell ref="F265:H266"/>
    <mergeCell ref="D267:H267"/>
    <mergeCell ref="D268:H269"/>
    <mergeCell ref="B270:C272"/>
    <mergeCell ref="D270:H270"/>
    <mergeCell ref="D271:H271"/>
    <mergeCell ref="D272:H272"/>
    <mergeCell ref="B273:H274"/>
    <mergeCell ref="I255:P255"/>
    <mergeCell ref="I256:L256"/>
    <mergeCell ref="M256:P256"/>
    <mergeCell ref="I257:L257"/>
    <mergeCell ref="M257:P257"/>
    <mergeCell ref="I258:L258"/>
    <mergeCell ref="M258:P258"/>
    <mergeCell ref="I259:L259"/>
    <mergeCell ref="M259:P259"/>
    <mergeCell ref="I264:L264"/>
    <mergeCell ref="M264:P264"/>
    <mergeCell ref="I265:L266"/>
    <mergeCell ref="M265:P266"/>
    <mergeCell ref="I267:L267"/>
    <mergeCell ref="M267:P267"/>
    <mergeCell ref="I268:L269"/>
    <mergeCell ref="M268:P269"/>
    <mergeCell ref="I270:L270"/>
    <mergeCell ref="M270:P270"/>
    <mergeCell ref="I271:L271"/>
    <mergeCell ref="M271:P271"/>
    <mergeCell ref="I272:L272"/>
    <mergeCell ref="M272:P272"/>
    <mergeCell ref="I273:L273"/>
    <mergeCell ref="M273:P273"/>
    <mergeCell ref="I274:L274"/>
    <mergeCell ref="M274:P274"/>
    <mergeCell ref="Q255:T256"/>
    <mergeCell ref="Q257:T257"/>
    <mergeCell ref="Q258:T258"/>
    <mergeCell ref="Q259:T259"/>
    <mergeCell ref="Q260:T260"/>
    <mergeCell ref="Q261:T261"/>
    <mergeCell ref="Q262:T262"/>
    <mergeCell ref="Q263:T263"/>
    <mergeCell ref="Q264:T264"/>
    <mergeCell ref="Q267:T267"/>
    <mergeCell ref="U265:AE265"/>
    <mergeCell ref="U266:AE266"/>
    <mergeCell ref="U267:AE267"/>
    <mergeCell ref="U268:AE268"/>
    <mergeCell ref="U269:AE269"/>
    <mergeCell ref="U264:AE264"/>
    <mergeCell ref="E300:F300"/>
    <mergeCell ref="G300:H300"/>
    <mergeCell ref="I300:J300"/>
    <mergeCell ref="Q268:T269"/>
    <mergeCell ref="Q270:T270"/>
    <mergeCell ref="Q271:T271"/>
    <mergeCell ref="U273:AE273"/>
    <mergeCell ref="U260:AE260"/>
    <mergeCell ref="U261:AE261"/>
    <mergeCell ref="U262:AE262"/>
    <mergeCell ref="U263:AE263"/>
    <mergeCell ref="Q272:T272"/>
    <mergeCell ref="Q273:T273"/>
    <mergeCell ref="Q274:T274"/>
    <mergeCell ref="Q265:T266"/>
    <mergeCell ref="U255:AE256"/>
    <mergeCell ref="U257:AE257"/>
    <mergeCell ref="U258:AE258"/>
    <mergeCell ref="U259:AE259"/>
    <mergeCell ref="U274:AE274"/>
    <mergeCell ref="U272:AE272"/>
    <mergeCell ref="U271:AE271"/>
    <mergeCell ref="U270:AE270"/>
    <mergeCell ref="AB221:AG222"/>
    <mergeCell ref="B221:E222"/>
    <mergeCell ref="F222:N222"/>
    <mergeCell ref="O221:Q222"/>
    <mergeCell ref="R221:V222"/>
    <mergeCell ref="F221:N221"/>
  </mergeCells>
  <printOptions/>
  <pageMargins left="0.76" right="0.78" top="0.59" bottom="0.5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2011-05-23T07:20:03Z</cp:lastPrinted>
  <dcterms:created xsi:type="dcterms:W3CDTF">2010-03-09T04:42:16Z</dcterms:created>
  <dcterms:modified xsi:type="dcterms:W3CDTF">2011-06-15T01:08:54Z</dcterms:modified>
  <cp:category/>
  <cp:version/>
  <cp:contentType/>
  <cp:contentStatus/>
</cp:coreProperties>
</file>