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240" yWindow="75" windowWidth="14940" windowHeight="786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AM34"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CO34" i="9" l="1"/>
</calcChain>
</file>

<file path=xl/sharedStrings.xml><?xml version="1.0" encoding="utf-8"?>
<sst xmlns="http://schemas.openxmlformats.org/spreadsheetml/2006/main" count="1086" uniqueCount="558">
  <si>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</si>
  <si>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</si>
  <si>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</si>
  <si>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</si>
  <si>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</si>
  <si>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</si>
  <si>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</si>
  <si>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</si>
  <si>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</si>
  <si>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</si>
  <si>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</si>
  <si>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</si>
  <si>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</si>
  <si>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</si>
  <si>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</si>
  <si>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</si>
  <si>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</si>
  <si>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</si>
  <si>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</si>
  <si>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</si>
  <si>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</si>
  <si>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</si>
  <si>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</si>
  <si>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</si>
  <si>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</si>
  <si>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</si>
  <si>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</si>
  <si>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</si>
  <si>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</si>
  <si>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</si>
  <si>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</si>
  <si>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</si>
  <si>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</si>
  <si>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</si>
  <si>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</si>
  <si>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</si>
  <si>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</si>
  <si>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</si>
  <si>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</si>
  <si>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</si>
  <si>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</si>
  <si>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</si>
  <si>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</si>
  <si>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</si>
  <si>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</si>
  <si>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</si>
  <si>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</si>
  <si>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</si>
  <si>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</si>
  <si>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</si>
  <si>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</si>
  <si>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</si>
  <si>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</si>
  <si>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</si>
  <si>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</si>
  <si>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</si>
  <si>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</si>
  <si>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</si>
  <si>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</si>
  <si>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</si>
  <si>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</si>
  <si>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</si>
  <si>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</si>
  <si>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</si>
  <si>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</si>
  <si>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</si>
  <si>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</si>
  <si>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</si>
  <si>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</si>
  <si>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</si>
  <si>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</si>
  <si>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</si>
  <si>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</si>
  <si>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</si>
  <si>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</si>
  <si>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</si>
  <si>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</si>
  <si>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</si>
  <si>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</si>
  <si>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</si>
  <si>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</si>
  <si>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</si>
  <si>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</si>
  <si>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</si>
  <si>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</si>
  <si>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</si>
  <si>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</si>
  <si>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</si>
  <si>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</si>
  <si>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</si>
  <si>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</si>
  <si>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</si>
  <si>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</si>
  <si>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</si>
  <si>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</si>
  <si>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</si>
  <si>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</si>
  <si>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</si>
  <si>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</si>
  <si>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</si>
  <si>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</si>
  <si>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</si>
  <si>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</si>
  <si>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</si>
  <si>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</si>
  <si>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</si>
  <si>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</si>
  <si>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</si>
  <si>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</si>
  <si>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</si>
  <si>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</si>
  <si>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</si>
  <si>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</si>
  <si>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</si>
  <si>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</si>
  <si>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</si>
  <si>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</si>
  <si>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</si>
  <si>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</si>
  <si>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</si>
  <si>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</si>
  <si>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</si>
  <si>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</si>
  <si>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</si>
  <si>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</si>
  <si>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</si>
  <si>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</si>
  <si>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</si>
  <si>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</si>
  <si>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</si>
  <si>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</si>
  <si>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</si>
  <si>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</si>
  <si>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</si>
  <si>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</si>
  <si>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</si>
  <si>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</si>
  <si>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</si>
  <si>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</si>
  <si>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</si>
  <si>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</si>
  <si>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</si>
  <si>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</si>
  <si>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</si>
  <si>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</si>
  <si>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</si>
  <si>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</si>
  <si>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</si>
  <si>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</si>
  <si>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</si>
  <si>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</si>
  <si>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</si>
  <si>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</si>
  <si>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</si>
  <si>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</si>
  <si>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</si>
  <si>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</si>
  <si>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</si>
  <si>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</si>
  <si>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</si>
  <si>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</si>
  <si>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</si>
  <si>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</si>
  <si>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</si>
  <si>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</si>
  <si>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</si>
  <si>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</si>
  <si>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</si>
  <si>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</si>
  <si>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</si>
  <si>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</si>
  <si>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</si>
  <si>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</si>
  <si>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</si>
  <si>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</si>
  <si>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</si>
  <si>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</si>
  <si>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</si>
  <si>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</si>
  <si>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</si>
  <si>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</si>
  <si>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</si>
  <si>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</si>
  <si>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</si>
  <si>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</si>
  <si>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</si>
  <si>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</si>
  <si>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</si>
  <si>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</si>
  <si>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</si>
  <si>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</si>
  <si>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</si>
  <si>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</si>
  <si>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</si>
  <si>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</si>
  <si>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</si>
  <si>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</si>
  <si>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熊本県高森町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</si>
  <si>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</si>
  <si>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</si>
  <si>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</si>
  <si>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</si>
  <si>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</si>
  <si>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</si>
  <si>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</si>
  <si>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</si>
  <si>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</si>
  <si>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</si>
  <si>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</si>
  <si>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</si>
  <si>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</si>
  <si>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</si>
  <si>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</si>
  <si>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</si>
  <si>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</si>
  <si>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</si>
  <si>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</si>
  <si>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</si>
  <si>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</si>
  <si>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</si>
  <si>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</si>
  <si>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</si>
  <si>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</si>
  <si>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</si>
  <si>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</si>
  <si>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</si>
  <si>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</si>
  <si>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</si>
  <si>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</si>
  <si>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</si>
  <si>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</si>
  <si>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</si>
  <si>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</si>
  <si>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</si>
  <si>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</si>
  <si>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</si>
  <si>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</si>
  <si>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</si>
  <si>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</si>
  <si>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</si>
  <si>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</si>
  <si>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</si>
  <si>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</si>
  <si>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</si>
  <si>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</si>
  <si>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</si>
  <si>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</si>
  <si>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</si>
  <si>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</si>
  <si>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</si>
  <si>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</si>
  <si>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</si>
  <si>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</si>
  <si>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</si>
  <si>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</si>
  <si>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</si>
  <si>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</si>
  <si>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</si>
  <si>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</si>
  <si>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</si>
  <si>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</si>
  <si>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</si>
  <si>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</si>
  <si>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</si>
  <si>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</si>
  <si>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</si>
  <si>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</si>
  <si>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</si>
  <si>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</si>
  <si>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</si>
  <si>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</si>
  <si>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</si>
  <si>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</si>
  <si>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</si>
  <si>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</si>
  <si>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</si>
  <si>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</si>
  <si>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</si>
  <si>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</si>
  <si>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</si>
  <si>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</si>
  <si>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</si>
  <si>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</si>
  <si>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</si>
  <si>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</si>
  <si>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</si>
  <si>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</si>
  <si>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</si>
  <si>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</si>
  <si>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</si>
  <si>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</si>
  <si>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</si>
  <si>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</si>
  <si>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</si>
  <si>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</si>
  <si>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</si>
  <si>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</si>
  <si>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</si>
  <si>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</si>
  <si>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</si>
  <si>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</si>
  <si>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</si>
  <si>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</si>
  <si>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</si>
  <si>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</si>
  <si>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</si>
  <si>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</si>
  <si>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</si>
  <si>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</si>
  <si>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</si>
  <si>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</si>
  <si>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</si>
  <si>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</si>
  <si>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</si>
  <si>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</si>
  <si>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</si>
  <si>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</si>
  <si>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</si>
  <si>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</si>
  <si>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</si>
  <si>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</si>
  <si>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</si>
  <si>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</si>
  <si>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</si>
  <si>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</si>
  <si>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</si>
  <si>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</si>
  <si>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</si>
  <si>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</si>
  <si>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</si>
  <si>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</si>
  <si>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</si>
  <si>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</si>
  <si>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</si>
  <si>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</si>
  <si>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</si>
  <si>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</si>
  <si>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</si>
  <si>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</si>
  <si>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</si>
  <si>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</si>
  <si>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</si>
  <si>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</si>
  <si>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</si>
  <si>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</si>
  <si>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</si>
  <si>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熊本県高森町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</si>
  <si>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</si>
  <si>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</si>
  <si>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</si>
  <si>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</si>
  <si>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</si>
  <si>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</si>
  <si>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</si>
  <si>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</si>
  <si>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</si>
  <si>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</si>
  <si>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</si>
  <si>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</si>
  <si>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</si>
  <si>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</si>
  <si>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</si>
  <si>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</si>
  <si>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</si>
  <si>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</si>
  <si>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</si>
  <si>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</si>
  <si>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農業用水供給事業特別会計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</si>
  <si>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</si>
  <si>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</si>
  <si>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</si>
  <si>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</si>
  <si>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</si>
  <si>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</si>
  <si>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</si>
  <si>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</si>
  <si>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</si>
  <si>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</si>
  <si>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</si>
  <si>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</si>
  <si>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</si>
  <si>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</si>
  <si>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</si>
  <si>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</si>
  <si>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</si>
  <si>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</si>
  <si>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</si>
  <si>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</si>
  <si>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</si>
  <si>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</si>
  <si>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</si>
  <si>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</si>
  <si>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</si>
  <si>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</si>
  <si>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</si>
  <si>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</si>
  <si>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</si>
  <si>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</si>
  <si>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</si>
  <si>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</si>
  <si>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</si>
  <si>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</si>
  <si>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</si>
  <si>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</si>
  <si>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</si>
  <si>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</si>
  <si>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</si>
  <si>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</si>
  <si>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</si>
  <si>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</si>
  <si>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</si>
  <si>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</si>
  <si>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</si>
  <si>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</si>
  <si>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</si>
  <si>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</si>
  <si>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</si>
  <si>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</si>
  <si>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</si>
  <si>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</si>
  <si>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</si>
  <si>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</si>
  <si>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</si>
  <si>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</si>
  <si>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</si>
  <si>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</si>
  <si>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</si>
  <si>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</si>
  <si>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</si>
  <si>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</si>
  <si>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</si>
  <si>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</si>
  <si>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</si>
  <si>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</si>
  <si>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</si>
  <si>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</si>
  <si>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</si>
  <si>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</si>
  <si>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</si>
  <si>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</si>
  <si>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</si>
  <si>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</si>
  <si>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</si>
  <si>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</si>
  <si>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</si>
  <si>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</si>
  <si>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</si>
  <si>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</si>
  <si>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</si>
  <si>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</si>
  <si>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</si>
  <si>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</si>
  <si>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</si>
  <si>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</si>
  <si>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</si>
  <si>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</si>
  <si>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</si>
  <si>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</si>
  <si>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</si>
  <si>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</si>
  <si>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</si>
  <si>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</si>
  <si>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</si>
  <si>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</si>
  <si>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</si>
  <si>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</si>
  <si>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</si>
  <si>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</si>
  <si>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</si>
  <si>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</si>
  <si>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</si>
  <si>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</si>
  <si>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</si>
  <si>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</si>
  <si>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</si>
  <si>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</si>
  <si>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</si>
  <si>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</si>
  <si>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</si>
  <si>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</si>
  <si>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</si>
  <si>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</si>
  <si>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</si>
  <si>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</si>
  <si>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</si>
  <si>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</si>
  <si>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</si>
  <si>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</si>
  <si>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</si>
  <si>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</si>
  <si>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</si>
  <si>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</si>
  <si>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</si>
  <si>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</si>
  <si>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</si>
  <si>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</si>
  <si>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</si>
  <si>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</si>
  <si>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</si>
  <si>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</si>
  <si>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</si>
  <si>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</si>
  <si>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</si>
  <si>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</si>
  <si>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</si>
  <si>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</si>
  <si>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</si>
  <si>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</si>
  <si>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</si>
  <si>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</si>
  <si>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</si>
  <si>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</si>
  <si>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</si>
  <si>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</si>
  <si>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</si>
  <si>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</si>
  <si>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</si>
  <si>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</si>
  <si>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</si>
  <si>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</si>
  <si>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</si>
  <si>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</si>
  <si>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0.97</t>
  </si>
  <si>
    <t>▲ 1.04</t>
  </si>
  <si>
    <t>一般会計</t>
  </si>
  <si>
    <t>国民健康保険事業特別会計</t>
  </si>
  <si>
    <t>簡易水道事業特別会計</t>
  </si>
  <si>
    <t>介護保険事業特別会計</t>
  </si>
  <si>
    <t>農業用水供給事業特別会計</t>
  </si>
  <si>
    <t>後期高齢者医療特別会計</t>
  </si>
  <si>
    <t>鉄道経営対策事業基金特別会計</t>
  </si>
  <si>
    <t>その他会計（赤字）</t>
  </si>
  <si>
    <t>その他会計（黒字）</t>
  </si>
  <si>
    <t>-</t>
    <phoneticPr fontId="2"/>
  </si>
  <si>
    <t>-</t>
    <phoneticPr fontId="2"/>
  </si>
  <si>
    <t>熊本県市町村総合事務組合</t>
    <phoneticPr fontId="2"/>
  </si>
  <si>
    <t>阿蘇広域行政事務組合(一般会計)</t>
    <phoneticPr fontId="2"/>
  </si>
  <si>
    <t>阿蘇広域行政事務組合
（養護老人ホーム湯の里荘特別会計）</t>
    <phoneticPr fontId="2"/>
  </si>
  <si>
    <t>阿蘇広域行政事務組合
（阿蘇ふるさと市町村圏特別会計）</t>
    <phoneticPr fontId="2"/>
  </si>
  <si>
    <t>熊本県後期高齢者医療広域連合
（一般会計）</t>
    <phoneticPr fontId="2"/>
  </si>
  <si>
    <t>熊本県後期高齢者医療広域連合
（後期高齢者医療特別会計）</t>
    <phoneticPr fontId="2"/>
  </si>
  <si>
    <t>-</t>
    <phoneticPr fontId="2"/>
  </si>
  <si>
    <t>南阿蘇鉄道株式会社</t>
    <rPh sb="0" eb="3">
      <t>ミナミアソ</t>
    </rPh>
    <rPh sb="3" eb="5">
      <t>テツドウ</t>
    </rPh>
    <rPh sb="5" eb="9">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</si>
  <si>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</si>
  <si>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</si>
  <si>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</si>
  <si>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</si>
  <si>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</si>
  <si>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</si>
  <si>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</si>
  <si>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</si>
  <si>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</si>
  <si>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</si>
  <si>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</si>
  <si>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</si>
  <si>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で、類似団体内平均値と同等、有形固定資産減価償却率は類似団体内平均値を上回る結果となった。減価償却率が示す通り施設の老朽化が進んでいるため、今後公共施設の改修、更新等に係る費用が見込まれ、将来負担比率が増加する可能性がある。将来負担比率増加を抑制するため、できるだけ交付税措置率の高い起債の活用を検討していく。</t>
    <phoneticPr fontId="5"/>
  </si>
  <si>
    <t>有形固定資産減価償却率</t>
    <phoneticPr fontId="5"/>
  </si>
  <si>
    <t>将来負担比率は過去5年間「-」となっており、類似団体内平均値と同等となっている。また、実質公債費比率は類似団体内平均値を上回るスピードで減少しており、財政健全化が進んでいると考える。実施事業の精査や、国・県補助、及び交付税措置率の高い地方債を効果的に活用できた結果だと考え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</si>
</sst>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48791</c:v>
                </c:pt>
                <c:pt idx="1">
                  <c:v>175283</c:v>
                </c:pt>
                <c:pt idx="2">
                  <c:v>218843</c:v>
                </c:pt>
                <c:pt idx="3">
                  <c:v>54399</c:v>
                </c:pt>
                <c:pt idx="4">
                  <c:v>69334</c:v>
                </c:pt>
              </c:numCache>
            </c:numRef>
          </c:val>
          <c:smooth val="0"/>
        </c:ser>
        <c:dLbls>
          <c:showLegendKey val="0"/>
          <c:showVal val="0"/>
          <c:showCatName val="0"/>
          <c:showSerName val="0"/>
          <c:showPercent val="0"/>
          <c:showBubbleSize val="0"/>
        </c:dLbls>
        <c:marker val="1"/>
        <c:smooth val="0"/>
        <c:axId val="163437824"/>
        <c:axId val="427367808"/>
      </c:lineChart>
      <c:catAx>
        <c:axId val="163437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367808"/>
        <c:crosses val="autoZero"/>
        <c:auto val="1"/>
        <c:lblAlgn val="ctr"/>
        <c:lblOffset val="100"/>
        <c:tickLblSkip val="1"/>
        <c:tickMarkSkip val="1"/>
        <c:noMultiLvlLbl val="0"/>
      </c:catAx>
      <c:valAx>
        <c:axId val="4273678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43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2.2599999999999998</c:v>
                </c:pt>
                <c:pt idx="2">
                  <c:v>3.39</c:v>
                </c:pt>
                <c:pt idx="3">
                  <c:v>3.32</c:v>
                </c:pt>
                <c:pt idx="4">
                  <c:v>3.23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43.14</c:v>
                </c:pt>
                <c:pt idx="1">
                  <c:v>47.37</c:v>
                </c:pt>
                <c:pt idx="2">
                  <c:v>46.6</c:v>
                </c:pt>
                <c:pt idx="3">
                  <c:v>50.29</c:v>
                </c:pt>
                <c:pt idx="4">
                  <c:v>50.64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7369376"/>
        <c:axId val="427369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2.98</c:v>
                </c:pt>
                <c:pt idx="1">
                  <c:v>0.8</c:v>
                </c:pt>
                <c:pt idx="2">
                  <c:v>-0.97</c:v>
                </c:pt>
                <c:pt idx="3">
                  <c:v>5.52</c:v>
                </c:pt>
                <c:pt idx="4">
                  <c:v>-1.04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7369376"/>
        <c:axId val="427369768"/>
      </c:lineChart>
      <c:catAx>
        <c:axId val="4273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369768"/>
        <c:crosses val="autoZero"/>
        <c:auto val="1"/>
        <c:lblAlgn val="ctr"/>
        <c:lblOffset val="100"/>
        <c:tickLblSkip val="1"/>
        <c:tickMarkSkip val="1"/>
        <c:noMultiLvlLbl val="0"/>
      </c:catAx>
      <c:valAx>
        <c:axId val="42736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6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0.13</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農業用水供給事業特別会計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0.14000000000000001</c:v>
                </c:pt>
                <c:pt idx="4">
                  <c:v>#N/A</c:v>
                </c:pt>
                <c:pt idx="5">
                  <c:v>0.02</c:v>
                </c:pt>
                <c:pt idx="6">
                  <c:v>#N/A</c:v>
                </c:pt>
                <c:pt idx="7">
                  <c:v>0.03</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0.94</c:v>
                </c:pt>
                <c:pt idx="4">
                  <c:v>#N/A</c:v>
                </c:pt>
                <c:pt idx="5">
                  <c:v>0.12</c:v>
                </c:pt>
                <c:pt idx="6">
                  <c:v>#N/A</c:v>
                </c:pt>
                <c:pt idx="7">
                  <c:v>0.85</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c:v>
                </c:pt>
                <c:pt idx="2">
                  <c:v>#N/A</c:v>
                </c:pt>
                <c:pt idx="3">
                  <c:v>1.35</c:v>
                </c:pt>
                <c:pt idx="4">
                  <c:v>#N/A</c:v>
                </c:pt>
                <c:pt idx="5">
                  <c:v>0.75</c:v>
                </c:pt>
                <c:pt idx="6">
                  <c:v>#N/A</c:v>
                </c:pt>
                <c:pt idx="7">
                  <c:v>0.32</c:v>
                </c:pt>
                <c:pt idx="8">
                  <c:v>#N/A</c:v>
                </c:pt>
                <c:pt idx="9">
                  <c:v>0.87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2.2799999999999998</c:v>
                </c:pt>
                <c:pt idx="2">
                  <c:v>#N/A</c:v>
                </c:pt>
                <c:pt idx="3">
                  <c:v>1.41</c:v>
                </c:pt>
                <c:pt idx="4">
                  <c:v>#N/A</c:v>
                </c:pt>
                <c:pt idx="5">
                  <c:v>1.55</c:v>
                </c:pt>
                <c:pt idx="6">
                  <c:v>#N/A</c:v>
                </c:pt>
                <c:pt idx="7">
                  <c:v>0.22</c:v>
                </c:pt>
                <c:pt idx="8">
                  <c:v>#N/A</c:v>
                </c:pt>
                <c:pt idx="9">
                  <c:v>2.5099999999999998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4.96</c:v>
                </c:pt>
                <c:pt idx="2">
                  <c:v>#N/A</c:v>
                </c:pt>
                <c:pt idx="3">
                  <c:v>2.11</c:v>
                </c:pt>
                <c:pt idx="4">
                  <c:v>#N/A</c:v>
                </c:pt>
                <c:pt idx="5">
                  <c:v>3.36</c:v>
                </c:pt>
                <c:pt idx="6">
                  <c:v>#N/A</c:v>
                </c:pt>
                <c:pt idx="7">
                  <c:v>3.28</c:v>
                </c:pt>
                <c:pt idx="8">
                  <c:v>#N/A</c:v>
                </c:pt>
                <c:pt idx="9">
                  <c:v>3.03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7370552"/>
        <c:axId val="427370944"/>
      </c:barChart>
      <c:catAx>
        <c:axId val="42737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370944"/>
        <c:crosses val="autoZero"/>
        <c:auto val="1"/>
        <c:lblAlgn val="ctr"/>
        <c:lblOffset val="100"/>
        <c:tickLblSkip val="1"/>
        <c:tickMarkSkip val="1"/>
        <c:noMultiLvlLbl val="0"/>
      </c:catAx>
      <c:valAx>
        <c:axId val="4273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70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493</c:v>
                </c:pt>
                <c:pt idx="5">
                  <c:v>478</c:v>
                </c:pt>
                <c:pt idx="8">
                  <c:v>461</c:v>
                </c:pt>
                <c:pt idx="11">
                  <c:v>454</c:v>
                </c:pt>
                <c:pt idx="14">
                  <c:v>439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c:v>
                </c:pt>
                <c:pt idx="3">
                  <c:v>48</c:v>
                </c:pt>
                <c:pt idx="6">
                  <c:v>47</c:v>
                </c:pt>
                <c:pt idx="9">
                  <c:v>49</c:v>
                </c:pt>
                <c:pt idx="12">
                  <c:v>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c:v>
                </c:pt>
                <c:pt idx="3">
                  <c:v>34</c:v>
                </c:pt>
                <c:pt idx="6">
                  <c:v>33</c:v>
                </c:pt>
                <c:pt idx="9">
                  <c:v>34</c:v>
                </c:pt>
                <c:pt idx="12">
                  <c:v>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640</c:v>
                </c:pt>
                <c:pt idx="3">
                  <c:v>596</c:v>
                </c:pt>
                <c:pt idx="6">
                  <c:v>558</c:v>
                </c:pt>
                <c:pt idx="9">
                  <c:v>538</c:v>
                </c:pt>
                <c:pt idx="12">
                  <c:v>507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6666488"/>
        <c:axId val="43666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c:v>
                </c:pt>
                <c:pt idx="2">
                  <c:v>#N/A</c:v>
                </c:pt>
                <c:pt idx="3">
                  <c:v>#N/A</c:v>
                </c:pt>
                <c:pt idx="4">
                  <c:v>201</c:v>
                </c:pt>
                <c:pt idx="5">
                  <c:v>#N/A</c:v>
                </c:pt>
                <c:pt idx="6">
                  <c:v>#N/A</c:v>
                </c:pt>
                <c:pt idx="7">
                  <c:v>178</c:v>
                </c:pt>
                <c:pt idx="8">
                  <c:v>#N/A</c:v>
                </c:pt>
                <c:pt idx="9">
                  <c:v>#N/A</c:v>
                </c:pt>
                <c:pt idx="10">
                  <c:v>167</c:v>
                </c:pt>
                <c:pt idx="11">
                  <c:v>#N/A</c:v>
                </c:pt>
                <c:pt idx="12">
                  <c:v>#N/A</c:v>
                </c:pt>
                <c:pt idx="13">
                  <c:v>149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6666488"/>
        <c:axId val="436666880"/>
      </c:lineChart>
      <c:catAx>
        <c:axId val="43666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666880"/>
        <c:crosses val="autoZero"/>
        <c:auto val="1"/>
        <c:lblAlgn val="ctr"/>
        <c:lblOffset val="100"/>
        <c:tickLblSkip val="1"/>
        <c:tickMarkSkip val="1"/>
        <c:noMultiLvlLbl val="0"/>
      </c:catAx>
      <c:valAx>
        <c:axId val="43666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6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3553</c:v>
                </c:pt>
                <c:pt idx="5">
                  <c:v>3670</c:v>
                </c:pt>
                <c:pt idx="8">
                  <c:v>3730</c:v>
                </c:pt>
                <c:pt idx="11">
                  <c:v>3849</c:v>
                </c:pt>
                <c:pt idx="14">
                  <c:v>3813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330</c:v>
                </c:pt>
                <c:pt idx="5">
                  <c:v>183</c:v>
                </c:pt>
                <c:pt idx="8">
                  <c:v>218</c:v>
                </c:pt>
                <c:pt idx="11">
                  <c:v>155</c:v>
                </c:pt>
                <c:pt idx="14">
                  <c:v>116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2463</c:v>
                </c:pt>
                <c:pt idx="5">
                  <c:v>2573</c:v>
                </c:pt>
                <c:pt idx="8">
                  <c:v>2474</c:v>
                </c:pt>
                <c:pt idx="11">
                  <c:v>3319</c:v>
                </c:pt>
                <c:pt idx="14">
                  <c:v>3248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842</c:v>
                </c:pt>
                <c:pt idx="3">
                  <c:v>719</c:v>
                </c:pt>
                <c:pt idx="6">
                  <c:v>706</c:v>
                </c:pt>
                <c:pt idx="9">
                  <c:v>612</c:v>
                </c:pt>
                <c:pt idx="12">
                  <c:v>730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289</c:v>
                </c:pt>
                <c:pt idx="3">
                  <c:v>259</c:v>
                </c:pt>
                <c:pt idx="6">
                  <c:v>299</c:v>
                </c:pt>
                <c:pt idx="9">
                  <c:v>253</c:v>
                </c:pt>
                <c:pt idx="12">
                  <c:v>237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400</c:v>
                </c:pt>
                <c:pt idx="3">
                  <c:v>367</c:v>
                </c:pt>
                <c:pt idx="6">
                  <c:v>350</c:v>
                </c:pt>
                <c:pt idx="9">
                  <c:v>335</c:v>
                </c:pt>
                <c:pt idx="12">
                  <c:v>622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4312</c:v>
                </c:pt>
                <c:pt idx="3">
                  <c:v>4474</c:v>
                </c:pt>
                <c:pt idx="6">
                  <c:v>4886</c:v>
                </c:pt>
                <c:pt idx="9">
                  <c:v>4695</c:v>
                </c:pt>
                <c:pt idx="12">
                  <c:v>4635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6669232"/>
        <c:axId val="436669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6669232"/>
        <c:axId val="436669624"/>
      </c:lineChart>
      <c:catAx>
        <c:axId val="43666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669624"/>
        <c:crosses val="autoZero"/>
        <c:auto val="1"/>
        <c:lblAlgn val="ctr"/>
        <c:lblOffset val="100"/>
        <c:tickLblSkip val="1"/>
        <c:tickMarkSkip val="1"/>
        <c:noMultiLvlLbl val="0"/>
      </c:catAx>
      <c:valAx>
        <c:axId val="43666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6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{8DFF9898-C971-430E-8DD5-222E625745AB}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{EB14EA08-A5F7-4466-B03B-8253D9FAEDCF}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{E52EBE98-3802-44C7-BBFA-3BAE6EB10A4D}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{402C1B84-BF35-4D58-AF2B-96368FC15381}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{9494A3D8-12C4-4149-9232-BA5EA06BAF89}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{B193181D-3E4D-4BA8-ADBA-D53D022F4C93}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{5AA9A13A-D5F1-46F7-A9EF-FF5586610755}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{F068B556-3D8D-47F4-90C3-AD773D1EB144}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{C5E3D33C-875B-4C74-8881-D1D9753C7089}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{381A19CD-E474-49C7-B6A0-10AD40479634}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21519016"/>
        <c:axId val="521518232"/>
      </c:scatterChart>
      <c:valAx>
        <c:axId val="521519016"/>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518232"/>
        <c:crosses val="autoZero"/>
        <c:crossBetween val="midCat"/>
      </c:valAx>
      <c:valAx>
        <c:axId val="5215182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519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{7F9ED795-3C96-4246-BB9C-6204115AA166}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{1CC183E3-2ADA-4A6B-8FDD-9B562B672E6C}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{83BBCE7C-F80D-4D91-992A-0B94A7398DB1}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{E785AF24-97BF-462F-BAD1-86E21FB5B031}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{A4F4CFD6-7B3A-4ADC-8DF9-B0AD38EAEF05}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9.9</c:v>
                </c:pt>
                <c:pt idx="2">
                  <c:v>8.6999999999999993</c:v>
                </c:pt>
                <c:pt idx="3">
                  <c:v>7.5</c:v>
                </c:pt>
                <c:pt idx="4">
                  <c:v>6.8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{D31508C4-4F7D-4356-A143-C30F0A204E56}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{C7438C44-2718-4A7D-8BDC-1020328FE60D}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{D8D910BC-CEE6-4156-92E6-D509EE0921BB}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{24D61C55-DB8E-4BFF-AF49-9644CEE64CCA}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{1EF17F50-CFA7-4415-B78E-09D24DE823A1}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21516272"/>
        <c:axId val="521516664"/>
      </c:scatterChart>
      <c:valAx>
        <c:axId val="52151627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516664"/>
        <c:crosses val="autoZero"/>
        <c:crossBetween val="midCat"/>
      </c:valAx>
      <c:valAx>
        <c:axId val="521516664"/>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51627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ここ数年、元利償還金の額は減少しているが、算入公債費等は緩やかな減少となっている。これは、事業実施の際にできるだけ補助金を獲得し、補助裏に交付税措置の有利な地方債を活用してきた結果</a:t>
          </a:r>
          <a:r>
            <a:rPr kumimoji="1" lang="ja-JP" altLang="en-US" sz="1200">
              <a:solidFill>
                <a:srgbClr val="FF0000"/>
              </a:solidFill>
              <a:latin typeface="ＭＳ ゴシック" pitchFamily="49" charset="-128"/>
              <a:ea typeface="ＭＳ ゴシック" pitchFamily="49" charset="-128"/>
            </a:rPr>
            <a:t>である</a:t>
          </a:r>
          <a:r>
            <a:rPr kumimoji="1" lang="ja-JP" altLang="en-US" sz="1200">
              <a:latin typeface="ＭＳ ゴシック" pitchFamily="49" charset="-128"/>
              <a:ea typeface="ＭＳ ゴシック" pitchFamily="49" charset="-128"/>
            </a:rPr>
            <a:t>。今後も同様の取組みを継続していくが、</a:t>
          </a:r>
          <a:r>
            <a:rPr kumimoji="1" lang="ja-JP" altLang="en-US" sz="1200" strike="sngStrike" baseline="0">
              <a:solidFill>
                <a:srgbClr val="FF0000"/>
              </a:solidFill>
              <a:latin typeface="ＭＳ ゴシック" pitchFamily="49" charset="-128"/>
              <a:ea typeface="ＭＳ ゴシック" pitchFamily="49" charset="-128"/>
            </a:rPr>
            <a:t>Ｈ</a:t>
          </a:r>
          <a:r>
            <a:rPr kumimoji="1" lang="en-US" altLang="ja-JP" sz="1200" strike="sngStrike" baseline="0">
              <a:solidFill>
                <a:srgbClr val="FF0000"/>
              </a:solidFill>
              <a:latin typeface="ＭＳ ゴシック" pitchFamily="49" charset="-128"/>
              <a:ea typeface="ＭＳ ゴシック" pitchFamily="49" charset="-128"/>
            </a:rPr>
            <a:t>28</a:t>
          </a:r>
          <a:r>
            <a:rPr kumimoji="1" lang="ja-JP" altLang="en-US" sz="1200" strike="sngStrike" baseline="0">
              <a:solidFill>
                <a:srgbClr val="FF0000"/>
              </a:solidFill>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ja-JP" altLang="en-US" sz="1200">
              <a:solidFill>
                <a:srgbClr val="FF0000"/>
              </a:solidFill>
              <a:latin typeface="ＭＳ ゴシック" pitchFamily="49" charset="-128"/>
              <a:ea typeface="ＭＳ ゴシック" pitchFamily="49" charset="-128"/>
            </a:rPr>
            <a:t>平成２８年</a:t>
          </a:r>
          <a:r>
            <a:rPr kumimoji="1" lang="ja-JP" altLang="en-US" sz="1200">
              <a:latin typeface="ＭＳ ゴシック" pitchFamily="49" charset="-128"/>
              <a:ea typeface="ＭＳ ゴシック" pitchFamily="49" charset="-128"/>
            </a:rPr>
            <a:t>熊本地震の影響により地方債残高は増加する見込みである。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一方災害復旧事業債は</a:t>
          </a:r>
          <a:r>
            <a:rPr kumimoji="1" lang="ja-JP" altLang="en-US" sz="1200">
              <a:solidFill>
                <a:srgbClr val="FF0000"/>
              </a:solidFill>
              <a:latin typeface="ＭＳ ゴシック" pitchFamily="49" charset="-128"/>
              <a:ea typeface="ＭＳ ゴシック" pitchFamily="49" charset="-128"/>
            </a:rPr>
            <a:t>交付税措置が有利であることから、算入公債費等も増加する見込みである。</a:t>
          </a:r>
          <a:endParaRPr kumimoji="1" lang="en-US" altLang="ja-JP" sz="1200">
            <a:solidFill>
              <a:srgbClr val="FF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ja-JP" altLang="en-US" sz="1200">
              <a:solidFill>
                <a:srgbClr val="FF0000"/>
              </a:solidFill>
              <a:latin typeface="ＭＳ ゴシック" pitchFamily="49" charset="-128"/>
              <a:ea typeface="ＭＳ ゴシック" pitchFamily="49" charset="-128"/>
            </a:rPr>
            <a:t>しかし、今後も創造的復興に係る事業への地方債活用を予定しており、実質公債費比率の上昇も見込み、動向を注視していく。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a:t>
          </a:r>
          <a:r>
            <a:rPr kumimoji="1" lang="ja-JP" altLang="en-US" sz="1200">
              <a:solidFill>
                <a:srgbClr val="FF0000"/>
              </a:solidFill>
              <a:latin typeface="ＭＳ ゴシック" pitchFamily="49" charset="-128"/>
              <a:ea typeface="ＭＳ ゴシック" pitchFamily="49" charset="-128"/>
            </a:rPr>
            <a:t>前年度から</a:t>
          </a:r>
          <a:r>
            <a:rPr kumimoji="1" lang="ja-JP" altLang="en-US" sz="1200">
              <a:latin typeface="ＭＳ ゴシック" pitchFamily="49" charset="-128"/>
              <a:ea typeface="ＭＳ ゴシック" pitchFamily="49" charset="-128"/>
            </a:rPr>
            <a:t>地方債現在高は減少</a:t>
          </a:r>
          <a:r>
            <a:rPr kumimoji="1" lang="ja-JP" altLang="en-US" sz="1200">
              <a:solidFill>
                <a:srgbClr val="FF0000"/>
              </a:solidFill>
              <a:latin typeface="ＭＳ ゴシック" pitchFamily="49" charset="-128"/>
              <a:ea typeface="ＭＳ ゴシック" pitchFamily="49" charset="-128"/>
            </a:rPr>
            <a:t>傾向</a:t>
          </a:r>
          <a:r>
            <a:rPr kumimoji="1" lang="ja-JP" altLang="en-US" sz="1200">
              <a:latin typeface="ＭＳ ゴシック" pitchFamily="49" charset="-128"/>
              <a:ea typeface="ＭＳ ゴシック" pitchFamily="49" charset="-128"/>
            </a:rPr>
            <a:t>にあるが、</a:t>
          </a:r>
          <a:r>
            <a:rPr kumimoji="1" lang="ja-JP" altLang="en-US" sz="1200" b="0" i="0" u="none" strike="sng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1" lang="en-US" altLang="ja-JP" sz="1200" b="0" i="0" u="none" strike="sng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28</a:t>
          </a:r>
          <a:r>
            <a:rPr kumimoji="1" lang="ja-JP" altLang="en-US" sz="1200" b="0" i="0" u="none" strike="sng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Ｈ</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平成２８年</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熊本地震の影響により地方債残高は増加する見込みである。</a:t>
          </a:r>
          <a:endPar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・充当可能基金額はＨ</a:t>
          </a:r>
          <a:r>
            <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より増加している。こちらの主な要因はふるさと応援寄附金の</a:t>
          </a: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積立て</a:t>
          </a: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による基金額の増加である。本町にとって貴重な自主財源であることから今後も積極的なＰＲに努めていく。</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6,662
6,607
175.06
5,417,452
5,280,208
90,974
2,819,067
4,635,024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熊本県平均を上回る結果となった。全体的に有形固定資産の老朽化が進んでおり、特に公営住宅の老朽化が著しく、減価償却率も高い値を示している。今後、解体、建替え等を含めた検討が必要であるが、入居者の状況等を勘案すると事業の進捗が難しく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158242</xdr:rowOff>
    </xdr:from>
    <xdr:to>
      <xdr:col>3</xdr:col>
      <xdr:colOff>511175</xdr:colOff>
      <xdr:row>29</xdr:row>
      <xdr:rowOff>88392</xdr:rowOff>
    </xdr:to>
    <xdr:sp macro="" textlink="">
      <xdr:nvSpPr>
        <xdr:cNvPr id="81" name="円/楕円 80"/>
        <xdr:cNvSpPr/>
      </xdr:nvSpPr>
      <xdr:spPr>
        <a:xfrm>
          <a:off x="4000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104919</xdr:rowOff>
    </xdr:from>
    <xdr:ext cx="405111" cy="259045"/>
    <xdr:sp macro="" textlink="">
      <xdr:nvSpPr>
        <xdr:cNvPr id="83" name="n_1mainValue有形固定資産減価償却率"/>
        <xdr:cNvSpPr txBox="1"/>
      </xdr:nvSpPr>
      <xdr:spPr>
        <a:xfrm>
          <a:off x="3836043"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6,662
6,607
175.06
5,417,452
5,280,208
90,974
2,819,067
4,635,024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151130</xdr:rowOff>
    </xdr:from>
    <xdr:to>
      <xdr:col>5</xdr:col>
      <xdr:colOff>409575</xdr:colOff>
      <xdr:row>36</xdr:row>
      <xdr:rowOff>81280</xdr:rowOff>
    </xdr:to>
    <xdr:sp macro="" textlink="">
      <xdr:nvSpPr>
        <xdr:cNvPr id="68" name="円/楕円 67"/>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97807</xdr:rowOff>
    </xdr:from>
    <xdr:ext cx="405111" cy="259045"/>
    <xdr:sp macro="" textlink="">
      <xdr:nvSpPr>
        <xdr:cNvPr id="70" name="n_1mainValue【道路】&#10;有形固定資産減価償却率"/>
        <xdr:cNvSpPr txBox="1"/>
      </xdr:nvSpPr>
      <xdr:spPr>
        <a:xfrm>
          <a:off x="3582043"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79687</xdr:rowOff>
    </xdr:from>
    <xdr:to>
      <xdr:col>14</xdr:col>
      <xdr:colOff>79375</xdr:colOff>
      <xdr:row>40</xdr:row>
      <xdr:rowOff>9837</xdr:rowOff>
    </xdr:to>
    <xdr:sp macro="" textlink="">
      <xdr:nvSpPr>
        <xdr:cNvPr id="109" name="円/楕円 108"/>
        <xdr:cNvSpPr/>
      </xdr:nvSpPr>
      <xdr:spPr>
        <a:xfrm>
          <a:off x="9588500" y="67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964</xdr:rowOff>
    </xdr:from>
    <xdr:ext cx="534377" cy="259045"/>
    <xdr:sp macro="" textlink="">
      <xdr:nvSpPr>
        <xdr:cNvPr id="111" name="n_1mainValue【道路】&#10;一人当たり延長"/>
        <xdr:cNvSpPr txBox="1"/>
      </xdr:nvSpPr>
      <xdr:spPr>
        <a:xfrm>
          <a:off x="9359410" y="68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25400</xdr:rowOff>
    </xdr:from>
    <xdr:to>
      <xdr:col>5</xdr:col>
      <xdr:colOff>409575</xdr:colOff>
      <xdr:row>60</xdr:row>
      <xdr:rowOff>127000</xdr:rowOff>
    </xdr:to>
    <xdr:sp macro="" textlink="">
      <xdr:nvSpPr>
        <xdr:cNvPr id="149" name="円/楕円 148"/>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143527</xdr:rowOff>
    </xdr:from>
    <xdr:ext cx="405111" cy="259045"/>
    <xdr:sp macro="" textlink="">
      <xdr:nvSpPr>
        <xdr:cNvPr id="151" name="n_1mainValue【橋りょう・トンネル】&#10;有形固定資産減価償却率"/>
        <xdr:cNvSpPr txBox="1"/>
      </xdr:nvSpPr>
      <xdr:spPr>
        <a:xfrm>
          <a:off x="3582043"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72465</xdr:rowOff>
    </xdr:from>
    <xdr:to>
      <xdr:col>14</xdr:col>
      <xdr:colOff>79375</xdr:colOff>
      <xdr:row>64</xdr:row>
      <xdr:rowOff>2615</xdr:rowOff>
    </xdr:to>
    <xdr:sp macro="" textlink="">
      <xdr:nvSpPr>
        <xdr:cNvPr id="186" name="円/楕円 185"/>
        <xdr:cNvSpPr/>
      </xdr:nvSpPr>
      <xdr:spPr>
        <a:xfrm>
          <a:off x="9588500" y="108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165192</xdr:rowOff>
    </xdr:from>
    <xdr:ext cx="599010" cy="259045"/>
    <xdr:sp macro="" textlink="">
      <xdr:nvSpPr>
        <xdr:cNvPr id="188" name="n_1mainValue【橋りょう・トンネル】&#10;一人当たり有形固定資産（償却資産）額"/>
        <xdr:cNvSpPr txBox="1"/>
      </xdr:nvSpPr>
      <xdr:spPr>
        <a:xfrm>
          <a:off x="9327094" y="1096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121194</xdr:rowOff>
    </xdr:from>
    <xdr:to>
      <xdr:col>5</xdr:col>
      <xdr:colOff>409575</xdr:colOff>
      <xdr:row>79</xdr:row>
      <xdr:rowOff>51344</xdr:rowOff>
    </xdr:to>
    <xdr:sp macro="" textlink="">
      <xdr:nvSpPr>
        <xdr:cNvPr id="228" name="円/楕円 227"/>
        <xdr:cNvSpPr/>
      </xdr:nvSpPr>
      <xdr:spPr>
        <a:xfrm>
          <a:off x="3746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67871</xdr:rowOff>
    </xdr:from>
    <xdr:ext cx="405111" cy="259045"/>
    <xdr:sp macro="" textlink="">
      <xdr:nvSpPr>
        <xdr:cNvPr id="230" name="n_1mainValue【公営住宅】&#10;有形固定資産減価償却率"/>
        <xdr:cNvSpPr txBox="1"/>
      </xdr:nvSpPr>
      <xdr:spPr>
        <a:xfrm>
          <a:off x="3582043"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48737</xdr:rowOff>
    </xdr:from>
    <xdr:to>
      <xdr:col>14</xdr:col>
      <xdr:colOff>79375</xdr:colOff>
      <xdr:row>83</xdr:row>
      <xdr:rowOff>150337</xdr:rowOff>
    </xdr:to>
    <xdr:sp macro="" textlink="">
      <xdr:nvSpPr>
        <xdr:cNvPr id="271" name="円/楕円 270"/>
        <xdr:cNvSpPr/>
      </xdr:nvSpPr>
      <xdr:spPr>
        <a:xfrm>
          <a:off x="9588500" y="142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141464</xdr:rowOff>
    </xdr:from>
    <xdr:ext cx="469744" cy="259045"/>
    <xdr:sp macro="" textlink="">
      <xdr:nvSpPr>
        <xdr:cNvPr id="273" name="n_1mainValue【公営住宅】&#10;一人当たり面積"/>
        <xdr:cNvSpPr txBox="1"/>
      </xdr:nvSpPr>
      <xdr:spPr>
        <a:xfrm>
          <a:off x="9391727" y="1437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97790</xdr:rowOff>
    </xdr:from>
    <xdr:to>
      <xdr:col>22</xdr:col>
      <xdr:colOff>415925</xdr:colOff>
      <xdr:row>41</xdr:row>
      <xdr:rowOff>27940</xdr:rowOff>
    </xdr:to>
    <xdr:sp macro="" textlink="">
      <xdr:nvSpPr>
        <xdr:cNvPr id="327" name="円/楕円 326"/>
        <xdr:cNvSpPr/>
      </xdr:nvSpPr>
      <xdr:spPr>
        <a:xfrm>
          <a:off x="1543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28"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19067</xdr:rowOff>
    </xdr:from>
    <xdr:ext cx="405111" cy="259045"/>
    <xdr:sp macro="" textlink="">
      <xdr:nvSpPr>
        <xdr:cNvPr id="329" name="n_1mainValue【認定こども園・幼稚園・保育所】&#10;有形固定資産減価償却率"/>
        <xdr:cNvSpPr txBox="1"/>
      </xdr:nvSpPr>
      <xdr:spPr>
        <a:xfrm>
          <a:off x="15266043"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61323</xdr:rowOff>
    </xdr:from>
    <xdr:to>
      <xdr:col>31</xdr:col>
      <xdr:colOff>85725</xdr:colOff>
      <xdr:row>40</xdr:row>
      <xdr:rowOff>162923</xdr:rowOff>
    </xdr:to>
    <xdr:sp macro="" textlink="">
      <xdr:nvSpPr>
        <xdr:cNvPr id="368" name="円/楕円 367"/>
        <xdr:cNvSpPr/>
      </xdr:nvSpPr>
      <xdr:spPr>
        <a:xfrm>
          <a:off x="2127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154050</xdr:rowOff>
    </xdr:from>
    <xdr:ext cx="469744" cy="259045"/>
    <xdr:sp macro="" textlink="">
      <xdr:nvSpPr>
        <xdr:cNvPr id="370" name="n_1mainValue【認定こども園・幼稚園・保育所】&#10;一人当たり面積"/>
        <xdr:cNvSpPr txBox="1"/>
      </xdr:nvSpPr>
      <xdr:spPr>
        <a:xfrm>
          <a:off x="210757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407" name="円/楕円 406"/>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8"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67327</xdr:rowOff>
    </xdr:from>
    <xdr:ext cx="405111" cy="259045"/>
    <xdr:sp macro="" textlink="">
      <xdr:nvSpPr>
        <xdr:cNvPr id="409" name="n_1mainValue【学校施設】&#10;有形固定資産減価償却率"/>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140309</xdr:rowOff>
    </xdr:from>
    <xdr:to>
      <xdr:col>31</xdr:col>
      <xdr:colOff>85725</xdr:colOff>
      <xdr:row>59</xdr:row>
      <xdr:rowOff>70459</xdr:rowOff>
    </xdr:to>
    <xdr:sp macro="" textlink="">
      <xdr:nvSpPr>
        <xdr:cNvPr id="445" name="円/楕円 444"/>
        <xdr:cNvSpPr/>
      </xdr:nvSpPr>
      <xdr:spPr>
        <a:xfrm>
          <a:off x="21272500" y="100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61586</xdr:rowOff>
    </xdr:from>
    <xdr:ext cx="469744" cy="259045"/>
    <xdr:sp macro="" textlink="">
      <xdr:nvSpPr>
        <xdr:cNvPr id="447" name="n_1mainValue【学校施設】&#10;一人当たり面積"/>
        <xdr:cNvSpPr txBox="1"/>
      </xdr:nvSpPr>
      <xdr:spPr>
        <a:xfrm>
          <a:off x="21075727" y="1017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5" name="直線コネクタ 4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6" name="テキスト ボックス 47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7" name="直線コネクタ 4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8" name="テキスト ボックス 4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9" name="直線コネクタ 4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0" name="テキスト ボックス 4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1" name="直線コネクタ 4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2" name="テキスト ボックス 4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3" name="直線コネクタ 4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4" name="テキスト ボックス 4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5" name="直線コネクタ 4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6" name="テキスト ボックス 48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0" name="直線コネクタ 489"/>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1"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2" name="直線コネクタ 49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93"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94" name="直線コネクタ 49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95"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96" name="フローチャート : 判断 495"/>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97" name="フローチャート : 判断 49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71120</xdr:rowOff>
    </xdr:from>
    <xdr:to>
      <xdr:col>22</xdr:col>
      <xdr:colOff>415925</xdr:colOff>
      <xdr:row>107</xdr:row>
      <xdr:rowOff>1270</xdr:rowOff>
    </xdr:to>
    <xdr:sp macro="" textlink="">
      <xdr:nvSpPr>
        <xdr:cNvPr id="503" name="円/楕円 502"/>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504" name="n_1aveValue【公民館】&#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163847</xdr:rowOff>
    </xdr:from>
    <xdr:ext cx="405111" cy="259045"/>
    <xdr:sp macro="" textlink="">
      <xdr:nvSpPr>
        <xdr:cNvPr id="505" name="n_1mainValue【公民館】&#10;有形固定資産減価償却率"/>
        <xdr:cNvSpPr txBox="1"/>
      </xdr:nvSpPr>
      <xdr:spPr>
        <a:xfrm>
          <a:off x="15266043"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29" name="直線コネクタ 528"/>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0"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1" name="直線コネクタ 53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2"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3" name="直線コネクタ 532"/>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4"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5" name="フローチャート : 判断 534"/>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6" name="フローチャート : 判断 535"/>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129539</xdr:rowOff>
    </xdr:from>
    <xdr:to>
      <xdr:col>31</xdr:col>
      <xdr:colOff>85725</xdr:colOff>
      <xdr:row>106</xdr:row>
      <xdr:rowOff>59689</xdr:rowOff>
    </xdr:to>
    <xdr:sp macro="" textlink="">
      <xdr:nvSpPr>
        <xdr:cNvPr id="542" name="円/楕円 541"/>
        <xdr:cNvSpPr/>
      </xdr:nvSpPr>
      <xdr:spPr>
        <a:xfrm>
          <a:off x="21272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43"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50816</xdr:rowOff>
    </xdr:from>
    <xdr:ext cx="469744" cy="259045"/>
    <xdr:sp macro="" textlink="">
      <xdr:nvSpPr>
        <xdr:cNvPr id="544" name="n_1mainValue【公民館】&#10;一人当たり面積"/>
        <xdr:cNvSpPr txBox="1"/>
      </xdr:nvSpPr>
      <xdr:spPr>
        <a:xfrm>
          <a:off x="21075727" y="182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おいて、全国平均、熊本県平均及び類似団体内平均値と比較し、著しく高い値を示しているのは公営住宅である。今後、解体、建替え等を含めた検討が必要であるが、入居者の状況等を勘案すると事業の進捗が難し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所における一人当たり面積は、類似団体内平均を大きく下回っているが、全国平均及び熊本県平均は上回っている。施設の整備は概ね完了しており、必要な面積は確保しているところ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6,662
6,607
175.06
5,417,452
5,280,208
90,974
2,819,067
4,635,024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75" name="直線コネクタ 74"/>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76"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77" name="直線コネクタ 76"/>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78"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79" name="直線コネクタ 7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82" name="フローチャート : 判断 8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147337</xdr:rowOff>
    </xdr:from>
    <xdr:ext cx="405111" cy="259045"/>
    <xdr:sp macro="" textlink="">
      <xdr:nvSpPr>
        <xdr:cNvPr id="83"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43906</xdr:rowOff>
    </xdr:from>
    <xdr:to>
      <xdr:col>5</xdr:col>
      <xdr:colOff>409575</xdr:colOff>
      <xdr:row>64</xdr:row>
      <xdr:rowOff>145506</xdr:rowOff>
    </xdr:to>
    <xdr:sp macro="" textlink="">
      <xdr:nvSpPr>
        <xdr:cNvPr id="89" name="円/楕円 88"/>
        <xdr:cNvSpPr/>
      </xdr:nvSpPr>
      <xdr:spPr>
        <a:xfrm>
          <a:off x="3746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136633</xdr:rowOff>
    </xdr:from>
    <xdr:ext cx="405111" cy="259045"/>
    <xdr:sp macro="" textlink="">
      <xdr:nvSpPr>
        <xdr:cNvPr id="90" name="n_1mainValue【体育館・プール】&#10;有形固定資産減価償却率"/>
        <xdr:cNvSpPr txBox="1"/>
      </xdr:nvSpPr>
      <xdr:spPr>
        <a:xfrm>
          <a:off x="3582043"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4" name="直線コネクタ 113"/>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5"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6" name="直線コネクタ 115"/>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7"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8" name="直線コネクタ 117"/>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9"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20" name="フローチャート : 判断 119"/>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21" name="フローチャート : 判断 120"/>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22"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100330</xdr:rowOff>
    </xdr:from>
    <xdr:to>
      <xdr:col>14</xdr:col>
      <xdr:colOff>79375</xdr:colOff>
      <xdr:row>56</xdr:row>
      <xdr:rowOff>30480</xdr:rowOff>
    </xdr:to>
    <xdr:sp macro="" textlink="">
      <xdr:nvSpPr>
        <xdr:cNvPr id="128" name="円/楕円 127"/>
        <xdr:cNvSpPr/>
      </xdr:nvSpPr>
      <xdr:spPr>
        <a:xfrm>
          <a:off x="95885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47007</xdr:rowOff>
    </xdr:from>
    <xdr:ext cx="469744" cy="259045"/>
    <xdr:sp macro="" textlink="">
      <xdr:nvSpPr>
        <xdr:cNvPr id="129" name="n_1mainValue【体育館・プール】&#10;一人当たり面積"/>
        <xdr:cNvSpPr txBox="1"/>
      </xdr:nvSpPr>
      <xdr:spPr>
        <a:xfrm>
          <a:off x="9391727" y="93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4" name="正方形/長方形 1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5" name="正方形/長方形 1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6" name="正方形/長方形 1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7" name="正方形/長方形 1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8" name="正方形/長方形 1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9" name="正方形/長方形 1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0" name="正方形/長方形 1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1" name="正方形/長方形 1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2" name="正方形/長方形 1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3" name="正方形/長方形 1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4" name="正方形/長方形 1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5" name="正方形/長方形 1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6" name="正方形/長方形 1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7" name="正方形/長方形 1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8" name="正方形/長方形 1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9" name="正方形/長方形 1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0" name="テキスト ボックス 1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1" name="直線コネクタ 1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2" name="テキスト ボックス 17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73" name="直線コネクタ 1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4" name="テキスト ボックス 17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5" name="直線コネクタ 1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6" name="テキスト ボックス 1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7" name="直線コネクタ 1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8" name="テキスト ボックス 1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9" name="直線コネクタ 1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80" name="テキスト ボックス 1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81" name="直線コネクタ 1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82" name="テキスト ボックス 1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3" name="直線コネクタ 1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84" name="テキスト ボックス 18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5" name="直線コネクタ 1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6" name="テキスト ボックス 18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117022</xdr:rowOff>
    </xdr:from>
    <xdr:to>
      <xdr:col>23</xdr:col>
      <xdr:colOff>516889</xdr:colOff>
      <xdr:row>38</xdr:row>
      <xdr:rowOff>72934</xdr:rowOff>
    </xdr:to>
    <xdr:cxnSp macro="">
      <xdr:nvCxnSpPr>
        <xdr:cNvPr id="188" name="直線コネクタ 187"/>
        <xdr:cNvCxnSpPr/>
      </xdr:nvCxnSpPr>
      <xdr:spPr>
        <a:xfrm flipV="1">
          <a:off x="16318864" y="5774872"/>
          <a:ext cx="0" cy="81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76761</xdr:rowOff>
    </xdr:from>
    <xdr:ext cx="405111" cy="259045"/>
    <xdr:sp macro="" textlink="">
      <xdr:nvSpPr>
        <xdr:cNvPr id="189" name="【一般廃棄物処理施設】&#10;有形固定資産減価償却率最小値テキスト"/>
        <xdr:cNvSpPr txBox="1"/>
      </xdr:nvSpPr>
      <xdr:spPr>
        <a:xfrm>
          <a:off x="16408400" y="6591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38</xdr:row>
      <xdr:rowOff>72934</xdr:rowOff>
    </xdr:from>
    <xdr:to>
      <xdr:col>23</xdr:col>
      <xdr:colOff>606425</xdr:colOff>
      <xdr:row>38</xdr:row>
      <xdr:rowOff>72934</xdr:rowOff>
    </xdr:to>
    <xdr:cxnSp macro="">
      <xdr:nvCxnSpPr>
        <xdr:cNvPr id="190" name="直線コネクタ 189"/>
        <xdr:cNvCxnSpPr/>
      </xdr:nvCxnSpPr>
      <xdr:spPr>
        <a:xfrm>
          <a:off x="16230600" y="65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63699</xdr:rowOff>
    </xdr:from>
    <xdr:ext cx="405111" cy="259045"/>
    <xdr:sp macro="" textlink="">
      <xdr:nvSpPr>
        <xdr:cNvPr id="191" name="【一般廃棄物処理施設】&#10;有形固定資産減価償却率最大値テキスト"/>
        <xdr:cNvSpPr txBox="1"/>
      </xdr:nvSpPr>
      <xdr:spPr>
        <a:xfrm>
          <a:off x="16408400" y="555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33</xdr:row>
      <xdr:rowOff>117022</xdr:rowOff>
    </xdr:from>
    <xdr:to>
      <xdr:col>23</xdr:col>
      <xdr:colOff>606425</xdr:colOff>
      <xdr:row>33</xdr:row>
      <xdr:rowOff>117022</xdr:rowOff>
    </xdr:to>
    <xdr:cxnSp macro="">
      <xdr:nvCxnSpPr>
        <xdr:cNvPr id="192" name="直線コネクタ 191"/>
        <xdr:cNvCxnSpPr/>
      </xdr:nvCxnSpPr>
      <xdr:spPr>
        <a:xfrm>
          <a:off x="16230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74040</xdr:rowOff>
    </xdr:from>
    <xdr:ext cx="405111" cy="259045"/>
    <xdr:sp macro="" textlink="">
      <xdr:nvSpPr>
        <xdr:cNvPr id="193" name="【一般廃棄物処理施設】&#10;有形固定資産減価償却率平均値テキスト"/>
        <xdr:cNvSpPr txBox="1"/>
      </xdr:nvSpPr>
      <xdr:spPr>
        <a:xfrm>
          <a:off x="16408400" y="6074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95613</xdr:rowOff>
    </xdr:from>
    <xdr:to>
      <xdr:col>23</xdr:col>
      <xdr:colOff>568325</xdr:colOff>
      <xdr:row>36</xdr:row>
      <xdr:rowOff>25763</xdr:rowOff>
    </xdr:to>
    <xdr:sp macro="" textlink="">
      <xdr:nvSpPr>
        <xdr:cNvPr id="194" name="フローチャート : 判断 193"/>
        <xdr:cNvSpPr/>
      </xdr:nvSpPr>
      <xdr:spPr>
        <a:xfrm>
          <a:off x="162687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59690</xdr:rowOff>
    </xdr:from>
    <xdr:to>
      <xdr:col>22</xdr:col>
      <xdr:colOff>415925</xdr:colOff>
      <xdr:row>37</xdr:row>
      <xdr:rowOff>161290</xdr:rowOff>
    </xdr:to>
    <xdr:sp macro="" textlink="">
      <xdr:nvSpPr>
        <xdr:cNvPr id="195" name="フローチャート : 判断 194"/>
        <xdr:cNvSpPr/>
      </xdr:nvSpPr>
      <xdr:spPr>
        <a:xfrm>
          <a:off x="1543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6367</xdr:rowOff>
    </xdr:from>
    <xdr:ext cx="405111" cy="259045"/>
    <xdr:sp macro="" textlink="">
      <xdr:nvSpPr>
        <xdr:cNvPr id="196" name="n_1aveValue【一般廃棄物処理施設】&#10;有形固定資産減価償却率"/>
        <xdr:cNvSpPr txBox="1"/>
      </xdr:nvSpPr>
      <xdr:spPr>
        <a:xfrm>
          <a:off x="15266043"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7" name="テキスト ボックス 1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8" name="テキスト ボックス 1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9" name="テキスト ボックス 1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00" name="テキスト ボックス 1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01" name="テキスト ボックス 2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48260</xdr:rowOff>
    </xdr:from>
    <xdr:to>
      <xdr:col>22</xdr:col>
      <xdr:colOff>415925</xdr:colOff>
      <xdr:row>42</xdr:row>
      <xdr:rowOff>149860</xdr:rowOff>
    </xdr:to>
    <xdr:sp macro="" textlink="">
      <xdr:nvSpPr>
        <xdr:cNvPr id="202" name="円/楕円 201"/>
        <xdr:cNvSpPr/>
      </xdr:nvSpPr>
      <xdr:spPr>
        <a:xfrm>
          <a:off x="15430500" y="7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140987</xdr:rowOff>
    </xdr:from>
    <xdr:ext cx="405111" cy="259045"/>
    <xdr:sp macro="" textlink="">
      <xdr:nvSpPr>
        <xdr:cNvPr id="203" name="n_1mainValue【一般廃棄物処理施設】&#10;有形固定資産減価償却率"/>
        <xdr:cNvSpPr txBox="1"/>
      </xdr:nvSpPr>
      <xdr:spPr>
        <a:xfrm>
          <a:off x="15266043" y="734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4" name="正方形/長方形 2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5" name="正方形/長方形 2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6" name="正方形/長方形 2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7" name="正方形/長方形 2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8" name="正方形/長方形 2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9" name="正方形/長方形 2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10" name="正方形/長方形 2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11" name="正方形/長方形 2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2" name="テキスト ボックス 2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3" name="直線コネクタ 2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4" name="直線コネクタ 2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5" name="テキスト ボックス 21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6" name="直線コネクタ 2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7" name="テキスト ボックス 21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8" name="直線コネクタ 2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9" name="テキスト ボックス 21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20" name="直線コネクタ 2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21" name="テキスト ボックス 22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2" name="直線コネクタ 2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3" name="テキスト ボックス 2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25" name="直線コネクタ 224"/>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26"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27" name="直線コネクタ 226"/>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28"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29" name="直線コネクタ 228"/>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230"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231" name="フローチャート : 判断 230"/>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232" name="フローチャート : 判断 231"/>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233"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4" name="テキスト ボックス 2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5" name="テキスト ボックス 2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6" name="テキスト ボックス 2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7" name="テキスト ボックス 2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8" name="テキスト ボックス 2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34585</xdr:rowOff>
    </xdr:from>
    <xdr:to>
      <xdr:col>31</xdr:col>
      <xdr:colOff>85725</xdr:colOff>
      <xdr:row>38</xdr:row>
      <xdr:rowOff>136185</xdr:rowOff>
    </xdr:to>
    <xdr:sp macro="" textlink="">
      <xdr:nvSpPr>
        <xdr:cNvPr id="239" name="円/楕円 238"/>
        <xdr:cNvSpPr/>
      </xdr:nvSpPr>
      <xdr:spPr>
        <a:xfrm>
          <a:off x="21272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127312</xdr:rowOff>
    </xdr:from>
    <xdr:ext cx="599010" cy="259045"/>
    <xdr:sp macro="" textlink="">
      <xdr:nvSpPr>
        <xdr:cNvPr id="240" name="n_1mainValue【一般廃棄物処理施設】&#10;一人当たり有形固定資産（償却資産）額"/>
        <xdr:cNvSpPr txBox="1"/>
      </xdr:nvSpPr>
      <xdr:spPr>
        <a:xfrm>
          <a:off x="21011094" y="664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1" name="正方形/長方形 2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2" name="正方形/長方形 2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3" name="正方形/長方形 2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4" name="正方形/長方形 2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5" name="正方形/長方形 2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6" name="正方形/長方形 2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7" name="正方形/長方形 2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8" name="正方形/長方形 24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9" name="正方形/長方形 2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0" name="正方形/長方形 2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1" name="正方形/長方形 2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2" name="正方形/長方形 2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3" name="正方形/長方形 2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4" name="正方形/長方形 2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5" name="正方形/長方形 2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6" name="正方形/長方形 25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7" name="正方形/長方形 2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8" name="正方形/長方形 2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9" name="正方形/長方形 2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0" name="正方形/長方形 2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1" name="正方形/長方形 2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2" name="正方形/長方形 2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3" name="正方形/長方形 2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4" name="正方形/長方形 2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5" name="テキスト ボックス 2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6" name="直線コネクタ 2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67" name="直線コネクタ 2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68" name="テキスト ボックス 26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69" name="直線コネクタ 2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70" name="テキスト ボックス 2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71" name="直線コネクタ 2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2" name="テキスト ボックス 2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3" name="直線コネクタ 2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4" name="テキスト ボックス 2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5" name="直線コネクタ 2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76" name="テキスト ボックス 27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7" name="直線コネクタ 2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8" name="テキスト ボックス 2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123825</xdr:rowOff>
    </xdr:from>
    <xdr:to>
      <xdr:col>23</xdr:col>
      <xdr:colOff>516889</xdr:colOff>
      <xdr:row>84</xdr:row>
      <xdr:rowOff>161925</xdr:rowOff>
    </xdr:to>
    <xdr:cxnSp macro="">
      <xdr:nvCxnSpPr>
        <xdr:cNvPr id="280" name="直線コネクタ 279"/>
        <xdr:cNvCxnSpPr/>
      </xdr:nvCxnSpPr>
      <xdr:spPr>
        <a:xfrm flipV="1">
          <a:off x="16318864" y="1332547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165752</xdr:rowOff>
    </xdr:from>
    <xdr:ext cx="405111" cy="259045"/>
    <xdr:sp macro="" textlink="">
      <xdr:nvSpPr>
        <xdr:cNvPr id="281" name="【消防施設】&#10;有形固定資産減価償却率最小値テキスト"/>
        <xdr:cNvSpPr txBox="1"/>
      </xdr:nvSpPr>
      <xdr:spPr>
        <a:xfrm>
          <a:off x="164084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84</xdr:row>
      <xdr:rowOff>161925</xdr:rowOff>
    </xdr:from>
    <xdr:to>
      <xdr:col>23</xdr:col>
      <xdr:colOff>606425</xdr:colOff>
      <xdr:row>84</xdr:row>
      <xdr:rowOff>161925</xdr:rowOff>
    </xdr:to>
    <xdr:cxnSp macro="">
      <xdr:nvCxnSpPr>
        <xdr:cNvPr id="282" name="直線コネクタ 281"/>
        <xdr:cNvCxnSpPr/>
      </xdr:nvCxnSpPr>
      <xdr:spPr>
        <a:xfrm>
          <a:off x="16230600" y="1456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70502</xdr:rowOff>
    </xdr:from>
    <xdr:ext cx="405111" cy="259045"/>
    <xdr:sp macro="" textlink="">
      <xdr:nvSpPr>
        <xdr:cNvPr id="283" name="【消防施設】&#10;有形固定資産減価償却率最大値テキスト"/>
        <xdr:cNvSpPr txBox="1"/>
      </xdr:nvSpPr>
      <xdr:spPr>
        <a:xfrm>
          <a:off x="164084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77</xdr:row>
      <xdr:rowOff>123825</xdr:rowOff>
    </xdr:from>
    <xdr:to>
      <xdr:col>23</xdr:col>
      <xdr:colOff>606425</xdr:colOff>
      <xdr:row>77</xdr:row>
      <xdr:rowOff>123825</xdr:rowOff>
    </xdr:to>
    <xdr:cxnSp macro="">
      <xdr:nvCxnSpPr>
        <xdr:cNvPr id="284" name="直線コネクタ 283"/>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156227</xdr:rowOff>
    </xdr:from>
    <xdr:ext cx="405111" cy="259045"/>
    <xdr:sp macro="" textlink="">
      <xdr:nvSpPr>
        <xdr:cNvPr id="285" name="【消防施設】&#10;有形固定資産減価償却率平均値テキスト"/>
        <xdr:cNvSpPr txBox="1"/>
      </xdr:nvSpPr>
      <xdr:spPr>
        <a:xfrm>
          <a:off x="16408400" y="1404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xdr:rowOff>
    </xdr:from>
    <xdr:to>
      <xdr:col>23</xdr:col>
      <xdr:colOff>568325</xdr:colOff>
      <xdr:row>82</xdr:row>
      <xdr:rowOff>107950</xdr:rowOff>
    </xdr:to>
    <xdr:sp macro="" textlink="">
      <xdr:nvSpPr>
        <xdr:cNvPr id="286" name="フローチャート : 判断 285"/>
        <xdr:cNvSpPr/>
      </xdr:nvSpPr>
      <xdr:spPr>
        <a:xfrm>
          <a:off x="16268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135889</xdr:rowOff>
    </xdr:from>
    <xdr:to>
      <xdr:col>22</xdr:col>
      <xdr:colOff>415925</xdr:colOff>
      <xdr:row>80</xdr:row>
      <xdr:rowOff>66039</xdr:rowOff>
    </xdr:to>
    <xdr:sp macro="" textlink="">
      <xdr:nvSpPr>
        <xdr:cNvPr id="287" name="フローチャート : 判断 286"/>
        <xdr:cNvSpPr/>
      </xdr:nvSpPr>
      <xdr:spPr>
        <a:xfrm>
          <a:off x="15430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82566</xdr:rowOff>
    </xdr:from>
    <xdr:ext cx="405111" cy="259045"/>
    <xdr:sp macro="" textlink="">
      <xdr:nvSpPr>
        <xdr:cNvPr id="288" name="n_1aveValue【消防施設】&#10;有形固定資産減価償却率"/>
        <xdr:cNvSpPr txBox="1"/>
      </xdr:nvSpPr>
      <xdr:spPr>
        <a:xfrm>
          <a:off x="15266043"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9" name="テキスト ボックス 2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0" name="テキスト ボックス 2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1" name="テキスト ボックス 2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2" name="テキスト ボックス 2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3" name="テキスト ボックス 2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2539</xdr:rowOff>
    </xdr:from>
    <xdr:to>
      <xdr:col>22</xdr:col>
      <xdr:colOff>415925</xdr:colOff>
      <xdr:row>85</xdr:row>
      <xdr:rowOff>104139</xdr:rowOff>
    </xdr:to>
    <xdr:sp macro="" textlink="">
      <xdr:nvSpPr>
        <xdr:cNvPr id="294" name="円/楕円 293"/>
        <xdr:cNvSpPr/>
      </xdr:nvSpPr>
      <xdr:spPr>
        <a:xfrm>
          <a:off x="15430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95266</xdr:rowOff>
    </xdr:from>
    <xdr:ext cx="405111" cy="259045"/>
    <xdr:sp macro="" textlink="">
      <xdr:nvSpPr>
        <xdr:cNvPr id="295" name="n_1mainValue【消防施設】&#10;有形固定資産減価償却率"/>
        <xdr:cNvSpPr txBox="1"/>
      </xdr:nvSpPr>
      <xdr:spPr>
        <a:xfrm>
          <a:off x="15266043"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6" name="正方形/長方形 2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7" name="正方形/長方形 2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8" name="正方形/長方形 2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9" name="正方形/長方形 2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0" name="正方形/長方形 2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1" name="正方形/長方形 3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2" name="正方形/長方形 3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3" name="正方形/長方形 3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4" name="テキスト ボックス 3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5" name="直線コネクタ 3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06" name="直線コネクタ 30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7" name="テキスト ボックス 30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8" name="直線コネクタ 30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9" name="テキスト ボックス 30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10" name="直線コネクタ 30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11" name="テキスト ボックス 31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12" name="直線コネクタ 31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13" name="テキスト ボックス 31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14" name="直線コネクタ 31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5" name="テキスト ボックス 31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6" name="直線コネクタ 31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7" name="テキスト ボックス 31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8" name="直線コネクタ 3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9" name="テキスト ボックス 3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21" name="直線コネクタ 320"/>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22"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23" name="直線コネクタ 32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24"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25" name="直線コネクタ 32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26"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27" name="フローチャート : 判断 326"/>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28" name="フローチャート : 判断 327"/>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329"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0" name="テキスト ボックス 3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1" name="テキスト ボックス 3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2" name="テキスト ボックス 3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3" name="テキスト ボックス 3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4" name="テキスト ボックス 3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64044</xdr:rowOff>
    </xdr:from>
    <xdr:to>
      <xdr:col>31</xdr:col>
      <xdr:colOff>85725</xdr:colOff>
      <xdr:row>85</xdr:row>
      <xdr:rowOff>165644</xdr:rowOff>
    </xdr:to>
    <xdr:sp macro="" textlink="">
      <xdr:nvSpPr>
        <xdr:cNvPr id="335" name="円/楕円 334"/>
        <xdr:cNvSpPr/>
      </xdr:nvSpPr>
      <xdr:spPr>
        <a:xfrm>
          <a:off x="2127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156771</xdr:rowOff>
    </xdr:from>
    <xdr:ext cx="469744" cy="259045"/>
    <xdr:sp macro="" textlink="">
      <xdr:nvSpPr>
        <xdr:cNvPr id="336" name="n_1mainValue【消防施設】&#10;一人当たり面積"/>
        <xdr:cNvSpPr txBox="1"/>
      </xdr:nvSpPr>
      <xdr:spPr>
        <a:xfrm>
          <a:off x="21075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7" name="正方形/長方形 3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8" name="正方形/長方形 3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9" name="正方形/長方形 3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0" name="正方形/長方形 3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1" name="正方形/長方形 3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2" name="正方形/長方形 3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3" name="正方形/長方形 3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4" name="正方形/長方形 3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5" name="テキスト ボックス 3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6" name="直線コネクタ 3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7" name="テキスト ボックス 3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8" name="直線コネクタ 3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9" name="テキスト ボックス 3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0" name="直線コネクタ 3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1" name="テキスト ボックス 3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2" name="直線コネクタ 3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3" name="テキスト ボックス 3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4" name="直線コネクタ 3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5" name="テキスト ボックス 3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6" name="直線コネクタ 3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7" name="テキスト ボックス 3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8" name="直線コネクタ 3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9" name="テキスト ボックス 3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61" name="直線コネクタ 360"/>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62"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63" name="直線コネクタ 362"/>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64"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65" name="直線コネクタ 36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66"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67" name="フローチャート : 判断 366"/>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68" name="フローチャート : 判断 367"/>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69"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0" name="テキスト ボックス 3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1" name="テキスト ボックス 3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2" name="テキスト ボックス 3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3" name="テキスト ボックス 3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4" name="テキスト ボックス 3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50164</xdr:rowOff>
    </xdr:from>
    <xdr:to>
      <xdr:col>22</xdr:col>
      <xdr:colOff>415925</xdr:colOff>
      <xdr:row>103</xdr:row>
      <xdr:rowOff>151764</xdr:rowOff>
    </xdr:to>
    <xdr:sp macro="" textlink="">
      <xdr:nvSpPr>
        <xdr:cNvPr id="375" name="円/楕円 374"/>
        <xdr:cNvSpPr/>
      </xdr:nvSpPr>
      <xdr:spPr>
        <a:xfrm>
          <a:off x="15430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168291</xdr:rowOff>
    </xdr:from>
    <xdr:ext cx="405111" cy="259045"/>
    <xdr:sp macro="" textlink="">
      <xdr:nvSpPr>
        <xdr:cNvPr id="376" name="n_1mainValue【庁舎】&#10;有形固定資産減価償却率"/>
        <xdr:cNvSpPr txBox="1"/>
      </xdr:nvSpPr>
      <xdr:spPr>
        <a:xfrm>
          <a:off x="15266043"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7" name="テキスト ボックス 3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8" name="直線コネクタ 3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9" name="テキスト ボックス 3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0" name="直線コネクタ 3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1" name="テキスト ボックス 3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2" name="直線コネクタ 3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3" name="テキスト ボックス 3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4" name="直線コネクタ 3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5" name="テキスト ボックス 3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6" name="直線コネクタ 3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7" name="テキスト ボックス 3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8" name="直線コネクタ 3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9" name="テキスト ボックス 3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0" name="直線コネクタ 3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1" name="テキスト ボックス 4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03" name="直線コネクタ 40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0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05" name="直線コネクタ 40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0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07" name="直線コネクタ 40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08"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09" name="フローチャート : 判断 40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10" name="フローチャート : 判断 40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11"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2" name="テキスト ボックス 4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3" name="テキスト ボックス 4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4" name="テキスト ボックス 4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5" name="テキスト ボックス 4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6" name="テキスト ボックス 4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10705</xdr:rowOff>
    </xdr:from>
    <xdr:to>
      <xdr:col>31</xdr:col>
      <xdr:colOff>85725</xdr:colOff>
      <xdr:row>107</xdr:row>
      <xdr:rowOff>112305</xdr:rowOff>
    </xdr:to>
    <xdr:sp macro="" textlink="">
      <xdr:nvSpPr>
        <xdr:cNvPr id="417" name="円/楕円 416"/>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103432</xdr:rowOff>
    </xdr:from>
    <xdr:ext cx="469744" cy="259045"/>
    <xdr:sp macro="" textlink="">
      <xdr:nvSpPr>
        <xdr:cNvPr id="418" name="n_1mainValue【庁舎】&#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9" name="正方形/長方形 4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0" name="正方形/長方形 4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1" name="テキスト ボックス 4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一般廃棄物処理施設及び消防施設の有形固定資産減価償却率において全国平均、熊本県平均、及び類似団体内平均値を大きく下回っている。主な要因は対象施設数が少なく、近年整備を行ったためである。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6,662
6,607
175.06
5,417,452
5,280,208
90,974
2,819,067
4,635,024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過去</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年間は同水準で推移しており、全国・熊本県平均、及び類似団体平均を下回っている。これは、人口減少や、町の基盤産業である農林業における後継者不足等の厳しい情勢により、自主財源である町税収が乏しく、財政基盤が強くないことが要因といえ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このため、本町の基幹産業強化に向け、農業者の所得向上対策や収納率の向上に取り組み、税収増等による自主財源の確保を図る必要がある。</a:t>
          </a:r>
          <a:endParaRPr kumimoji="1" lang="en-US" altLang="ja-JP"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69" name="直線コネクタ 68"/>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5" name="直線コネクタ 74"/>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前年度より</a:t>
          </a:r>
          <a:r>
            <a:rPr kumimoji="1" lang="en-US" altLang="ja-JP" sz="1300">
              <a:solidFill>
                <a:sysClr val="windowText" lastClr="000000"/>
              </a:solidFill>
              <a:latin typeface="ＭＳ Ｐゴシック"/>
            </a:rPr>
            <a:t>6.7</a:t>
          </a:r>
          <a:r>
            <a:rPr kumimoji="1" lang="ja-JP" altLang="en-US" sz="1300">
              <a:solidFill>
                <a:sysClr val="windowText" lastClr="000000"/>
              </a:solidFill>
              <a:latin typeface="ＭＳ Ｐゴシック"/>
            </a:rPr>
            <a:t>ポイントの増加となっている。この主な要因は、物件費、扶助費、補助費等の経常経費充当一般財源等が増加したことに加え、普通交付税、臨時財政対策債等の経常一般財源等が減少したことである。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普通交付税はＨ２７国勢調査人口の減により、今後ますます減額されることが見込まれる。また、国において地方の基金保有額に関する議論がなされており、Ｈ３１年度以降の普通交付税は先行きが不透明であることから今後一層の歳出精査が求められる</a:t>
          </a:r>
          <a:r>
            <a:rPr kumimoji="1" lang="ja-JP" altLang="en-US" sz="1300">
              <a:latin typeface="ＭＳ Ｐゴシック"/>
            </a:rPr>
            <a:t>。</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80772</xdr:rowOff>
    </xdr:from>
    <xdr:to>
      <xdr:col>7</xdr:col>
      <xdr:colOff>152400</xdr:colOff>
      <xdr:row>63</xdr:row>
      <xdr:rowOff>61214</xdr:rowOff>
    </xdr:to>
    <xdr:cxnSp macro="">
      <xdr:nvCxnSpPr>
        <xdr:cNvPr id="130" name="直線コネクタ 129"/>
        <xdr:cNvCxnSpPr/>
      </xdr:nvCxnSpPr>
      <xdr:spPr>
        <a:xfrm>
          <a:off x="4114800" y="10539222"/>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80772</xdr:rowOff>
    </xdr:from>
    <xdr:to>
      <xdr:col>6</xdr:col>
      <xdr:colOff>0</xdr:colOff>
      <xdr:row>62</xdr:row>
      <xdr:rowOff>140970</xdr:rowOff>
    </xdr:to>
    <xdr:cxnSp macro="">
      <xdr:nvCxnSpPr>
        <xdr:cNvPr id="133" name="直線コネクタ 132"/>
        <xdr:cNvCxnSpPr/>
      </xdr:nvCxnSpPr>
      <xdr:spPr>
        <a:xfrm flipV="1">
          <a:off x="3225800" y="1053922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140970</xdr:rowOff>
    </xdr:to>
    <xdr:cxnSp macro="">
      <xdr:nvCxnSpPr>
        <xdr:cNvPr id="136" name="直線コネクタ 135"/>
        <xdr:cNvCxnSpPr/>
      </xdr:nvCxnSpPr>
      <xdr:spPr>
        <a:xfrm>
          <a:off x="2336800" y="1067917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49276</xdr:rowOff>
    </xdr:from>
    <xdr:to>
      <xdr:col>3</xdr:col>
      <xdr:colOff>279400</xdr:colOff>
      <xdr:row>62</xdr:row>
      <xdr:rowOff>68580</xdr:rowOff>
    </xdr:to>
    <xdr:cxnSp macro="">
      <xdr:nvCxnSpPr>
        <xdr:cNvPr id="139" name="直線コネクタ 138"/>
        <xdr:cNvCxnSpPr/>
      </xdr:nvCxnSpPr>
      <xdr:spPr>
        <a:xfrm flipV="1">
          <a:off x="1447800" y="1067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9" name="円/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29972</xdr:rowOff>
    </xdr:from>
    <xdr:to>
      <xdr:col>6</xdr:col>
      <xdr:colOff>50800</xdr:colOff>
      <xdr:row>61</xdr:row>
      <xdr:rowOff>131572</xdr:rowOff>
    </xdr:to>
    <xdr:sp macro="" textlink="">
      <xdr:nvSpPr>
        <xdr:cNvPr id="151" name="円/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3" name="円/楕円 152"/>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5097</xdr:rowOff>
    </xdr:from>
    <xdr:ext cx="762000" cy="259045"/>
    <xdr:sp macro="" textlink="">
      <xdr:nvSpPr>
        <xdr:cNvPr id="154" name="テキスト ボックス 153"/>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169926</xdr:rowOff>
    </xdr:from>
    <xdr:to>
      <xdr:col>3</xdr:col>
      <xdr:colOff>330200</xdr:colOff>
      <xdr:row>62</xdr:row>
      <xdr:rowOff>100076</xdr:rowOff>
    </xdr:to>
    <xdr:sp macro="" textlink="">
      <xdr:nvSpPr>
        <xdr:cNvPr id="155" name="円/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7" name="円/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58" name="テキスト ボックス 157"/>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[249,715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Ｈ２６年度までは類似団体を大きく下回っていたが、Ｈ２７年度から大幅に上昇した。主な原因はふるさと納税に係る返礼品等の物件費である。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寄付額に対する返礼品額の率は総務省の示す３割程度を遵守しつつも、ふるさと納税は貴重な自主財源</a:t>
          </a:r>
          <a:r>
            <a:rPr kumimoji="1" lang="ja-JP" altLang="en-US" sz="1300">
              <a:latin typeface="ＭＳ Ｐゴシック"/>
            </a:rPr>
            <a:t>であることから積極的に取り組む必要がある。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970</xdr:rowOff>
    </xdr:from>
    <xdr:to>
      <xdr:col>7</xdr:col>
      <xdr:colOff>152400</xdr:colOff>
      <xdr:row>84</xdr:row>
      <xdr:rowOff>1916</xdr:rowOff>
    </xdr:to>
    <xdr:cxnSp macro="">
      <xdr:nvCxnSpPr>
        <xdr:cNvPr id="193" name="直線コネクタ 192"/>
        <xdr:cNvCxnSpPr/>
      </xdr:nvCxnSpPr>
      <xdr:spPr>
        <a:xfrm flipV="1">
          <a:off x="4114800" y="14402770"/>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170951</xdr:rowOff>
    </xdr:from>
    <xdr:to>
      <xdr:col>6</xdr:col>
      <xdr:colOff>0</xdr:colOff>
      <xdr:row>84</xdr:row>
      <xdr:rowOff>1916</xdr:rowOff>
    </xdr:to>
    <xdr:cxnSp macro="">
      <xdr:nvCxnSpPr>
        <xdr:cNvPr id="196" name="直線コネクタ 195"/>
        <xdr:cNvCxnSpPr/>
      </xdr:nvCxnSpPr>
      <xdr:spPr>
        <a:xfrm>
          <a:off x="3225800" y="14229851"/>
          <a:ext cx="889000" cy="1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93819</xdr:rowOff>
    </xdr:from>
    <xdr:to>
      <xdr:col>4</xdr:col>
      <xdr:colOff>482600</xdr:colOff>
      <xdr:row>82</xdr:row>
      <xdr:rowOff>170951</xdr:rowOff>
    </xdr:to>
    <xdr:cxnSp macro="">
      <xdr:nvCxnSpPr>
        <xdr:cNvPr id="199" name="直線コネクタ 198"/>
        <xdr:cNvCxnSpPr/>
      </xdr:nvCxnSpPr>
      <xdr:spPr>
        <a:xfrm>
          <a:off x="2336800" y="14152719"/>
          <a:ext cx="889000" cy="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73651</xdr:rowOff>
    </xdr:from>
    <xdr:to>
      <xdr:col>3</xdr:col>
      <xdr:colOff>279400</xdr:colOff>
      <xdr:row>82</xdr:row>
      <xdr:rowOff>93819</xdr:rowOff>
    </xdr:to>
    <xdr:cxnSp macro="">
      <xdr:nvCxnSpPr>
        <xdr:cNvPr id="202" name="直線コネクタ 201"/>
        <xdr:cNvCxnSpPr/>
      </xdr:nvCxnSpPr>
      <xdr:spPr>
        <a:xfrm>
          <a:off x="1447800" y="14132551"/>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121620</xdr:rowOff>
    </xdr:from>
    <xdr:to>
      <xdr:col>7</xdr:col>
      <xdr:colOff>203200</xdr:colOff>
      <xdr:row>84</xdr:row>
      <xdr:rowOff>51770</xdr:rowOff>
    </xdr:to>
    <xdr:sp macro="" textlink="">
      <xdr:nvSpPr>
        <xdr:cNvPr id="212" name="円/楕円 211"/>
        <xdr:cNvSpPr/>
      </xdr:nvSpPr>
      <xdr:spPr>
        <a:xfrm>
          <a:off x="4902200" y="143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138147</xdr:rowOff>
    </xdr:from>
    <xdr:ext cx="762000" cy="259045"/>
    <xdr:sp macro="" textlink="">
      <xdr:nvSpPr>
        <xdr:cNvPr id="213" name="人件費・物件費等の状況該当値テキスト"/>
        <xdr:cNvSpPr txBox="1"/>
      </xdr:nvSpPr>
      <xdr:spPr>
        <a:xfrm>
          <a:off x="5041900" y="1419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249,715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122566</xdr:rowOff>
    </xdr:from>
    <xdr:to>
      <xdr:col>6</xdr:col>
      <xdr:colOff>50800</xdr:colOff>
      <xdr:row>84</xdr:row>
      <xdr:rowOff>52716</xdr:rowOff>
    </xdr:to>
    <xdr:sp macro="" textlink="">
      <xdr:nvSpPr>
        <xdr:cNvPr id="214" name="円/楕円 213"/>
        <xdr:cNvSpPr/>
      </xdr:nvSpPr>
      <xdr:spPr>
        <a:xfrm>
          <a:off x="4064000" y="143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62893</xdr:rowOff>
    </xdr:from>
    <xdr:ext cx="736600" cy="259045"/>
    <xdr:sp macro="" textlink="">
      <xdr:nvSpPr>
        <xdr:cNvPr id="215" name="テキスト ボックス 214"/>
        <xdr:cNvSpPr txBox="1"/>
      </xdr:nvSpPr>
      <xdr:spPr>
        <a:xfrm>
          <a:off x="3733800" y="141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249,950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120151</xdr:rowOff>
    </xdr:from>
    <xdr:to>
      <xdr:col>4</xdr:col>
      <xdr:colOff>533400</xdr:colOff>
      <xdr:row>83</xdr:row>
      <xdr:rowOff>50301</xdr:rowOff>
    </xdr:to>
    <xdr:sp macro="" textlink="">
      <xdr:nvSpPr>
        <xdr:cNvPr id="216" name="円/楕円 215"/>
        <xdr:cNvSpPr/>
      </xdr:nvSpPr>
      <xdr:spPr>
        <a:xfrm>
          <a:off x="3175000" y="141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60478</xdr:rowOff>
    </xdr:from>
    <xdr:ext cx="762000" cy="259045"/>
    <xdr:sp macro="" textlink="">
      <xdr:nvSpPr>
        <xdr:cNvPr id="217" name="テキスト ボックス 216"/>
        <xdr:cNvSpPr txBox="1"/>
      </xdr:nvSpPr>
      <xdr:spPr>
        <a:xfrm>
          <a:off x="2844800" y="1394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43019</xdr:rowOff>
    </xdr:from>
    <xdr:to>
      <xdr:col>3</xdr:col>
      <xdr:colOff>330200</xdr:colOff>
      <xdr:row>82</xdr:row>
      <xdr:rowOff>144619</xdr:rowOff>
    </xdr:to>
    <xdr:sp macro="" textlink="">
      <xdr:nvSpPr>
        <xdr:cNvPr id="218" name="円/楕円 217"/>
        <xdr:cNvSpPr/>
      </xdr:nvSpPr>
      <xdr:spPr>
        <a:xfrm>
          <a:off x="2286000" y="141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154796</xdr:rowOff>
    </xdr:from>
    <xdr:ext cx="762000" cy="259045"/>
    <xdr:sp macro="" textlink="">
      <xdr:nvSpPr>
        <xdr:cNvPr id="219" name="テキスト ボックス 218"/>
        <xdr:cNvSpPr txBox="1"/>
      </xdr:nvSpPr>
      <xdr:spPr>
        <a:xfrm>
          <a:off x="1955800" y="1387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22851</xdr:rowOff>
    </xdr:from>
    <xdr:to>
      <xdr:col>2</xdr:col>
      <xdr:colOff>127000</xdr:colOff>
      <xdr:row>82</xdr:row>
      <xdr:rowOff>124451</xdr:rowOff>
    </xdr:to>
    <xdr:sp macro="" textlink="">
      <xdr:nvSpPr>
        <xdr:cNvPr id="220" name="円/楕円 219"/>
        <xdr:cNvSpPr/>
      </xdr:nvSpPr>
      <xdr:spPr>
        <a:xfrm>
          <a:off x="1397000" y="140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134628</xdr:rowOff>
    </xdr:from>
    <xdr:ext cx="762000" cy="259045"/>
    <xdr:sp macro="" textlink="">
      <xdr:nvSpPr>
        <xdr:cNvPr id="221" name="テキスト ボックス 220"/>
        <xdr:cNvSpPr txBox="1"/>
      </xdr:nvSpPr>
      <xdr:spPr>
        <a:xfrm>
          <a:off x="1066800" y="13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全国町村平均、類似団体平均との比較において若干下回っている。Ｈ２８年度では平成２８年熊本地震の影響により給与改定を実施しなかった。今後は全国町村平均と同水準で推移するものと見込んでいる</a:t>
          </a:r>
          <a:r>
            <a:rPr kumimoji="1" lang="ja-JP" altLang="en-US" sz="1300">
              <a:latin typeface="ＭＳ Ｐゴシック"/>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168487</xdr:rowOff>
    </xdr:to>
    <xdr:cxnSp macro="">
      <xdr:nvCxnSpPr>
        <xdr:cNvPr id="255" name="直線コネクタ 254"/>
        <xdr:cNvCxnSpPr/>
      </xdr:nvCxnSpPr>
      <xdr:spPr>
        <a:xfrm flipV="1">
          <a:off x="16179800" y="1462913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168487</xdr:rowOff>
    </xdr:to>
    <xdr:cxnSp macro="">
      <xdr:nvCxnSpPr>
        <xdr:cNvPr id="258" name="直線コネクタ 257"/>
        <xdr:cNvCxnSpPr/>
      </xdr:nvCxnSpPr>
      <xdr:spPr>
        <a:xfrm>
          <a:off x="15290800" y="146291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112184</xdr:rowOff>
    </xdr:to>
    <xdr:cxnSp macro="">
      <xdr:nvCxnSpPr>
        <xdr:cNvPr id="261" name="直線コネクタ 260"/>
        <xdr:cNvCxnSpPr/>
      </xdr:nvCxnSpPr>
      <xdr:spPr>
        <a:xfrm flipV="1">
          <a:off x="14401800" y="146291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88</xdr:row>
      <xdr:rowOff>160866</xdr:rowOff>
    </xdr:to>
    <xdr:cxnSp macro="">
      <xdr:nvCxnSpPr>
        <xdr:cNvPr id="264" name="直線コネクタ 263"/>
        <xdr:cNvCxnSpPr/>
      </xdr:nvCxnSpPr>
      <xdr:spPr>
        <a:xfrm flipV="1">
          <a:off x="13512800" y="1468543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4" name="円/楕円 273"/>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5"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6" name="円/楕円 275"/>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7" name="テキスト ボックス 276"/>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8" name="円/楕円 277"/>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116857</xdr:rowOff>
    </xdr:from>
    <xdr:ext cx="762000" cy="259045"/>
    <xdr:sp macro="" textlink="">
      <xdr:nvSpPr>
        <xdr:cNvPr id="279" name="テキスト ボックス 278"/>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0" name="円/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1" name="テキスト ボックス 28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2" name="円/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3" name="テキスト ボックス 282"/>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　</a:t>
          </a:r>
          <a:r>
            <a:rPr kumimoji="1" lang="ja-JP" altLang="en-US" sz="1300">
              <a:solidFill>
                <a:sysClr val="windowText" lastClr="000000"/>
              </a:solidFill>
              <a:latin typeface="ＭＳ Ｐゴシック"/>
            </a:rPr>
            <a:t>人口減少等の要因により、人口千人当たり職員数は近年上昇傾向にある。Ｈ２８年度においても、前年度から</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ポイント上昇し、</a:t>
          </a:r>
          <a:r>
            <a:rPr kumimoji="1" lang="en-US" altLang="ja-JP" sz="1300">
              <a:solidFill>
                <a:sysClr val="windowText" lastClr="000000"/>
              </a:solidFill>
              <a:latin typeface="ＭＳ Ｐゴシック"/>
            </a:rPr>
            <a:t>12.91</a:t>
          </a:r>
          <a:r>
            <a:rPr kumimoji="1" lang="ja-JP" altLang="en-US" sz="1300">
              <a:solidFill>
                <a:sysClr val="windowText" lastClr="000000"/>
              </a:solidFill>
              <a:latin typeface="ＭＳ Ｐゴシック"/>
            </a:rPr>
            <a:t>人となった。</a:t>
          </a:r>
          <a:r>
            <a:rPr kumimoji="1" lang="ja-JP" altLang="en-US" sz="1300">
              <a:latin typeface="ＭＳ Ｐゴシック"/>
            </a:rPr>
            <a:t>全国平均や熊本県平均を大きく上回っているものの、類似団体比較では大きく下回っており、今後も維持していく必要がある。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39275</xdr:rowOff>
    </xdr:from>
    <xdr:to>
      <xdr:col>24</xdr:col>
      <xdr:colOff>558800</xdr:colOff>
      <xdr:row>60</xdr:row>
      <xdr:rowOff>80296</xdr:rowOff>
    </xdr:to>
    <xdr:cxnSp macro="">
      <xdr:nvCxnSpPr>
        <xdr:cNvPr id="314" name="直線コネクタ 313"/>
        <xdr:cNvCxnSpPr/>
      </xdr:nvCxnSpPr>
      <xdr:spPr>
        <a:xfrm>
          <a:off x="16179800" y="10326275"/>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39275</xdr:rowOff>
    </xdr:from>
    <xdr:to>
      <xdr:col>23</xdr:col>
      <xdr:colOff>406400</xdr:colOff>
      <xdr:row>60</xdr:row>
      <xdr:rowOff>47720</xdr:rowOff>
    </xdr:to>
    <xdr:cxnSp macro="">
      <xdr:nvCxnSpPr>
        <xdr:cNvPr id="317" name="直線コネクタ 316"/>
        <xdr:cNvCxnSpPr/>
      </xdr:nvCxnSpPr>
      <xdr:spPr>
        <a:xfrm flipV="1">
          <a:off x="15290800" y="10326275"/>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30829</xdr:rowOff>
    </xdr:from>
    <xdr:to>
      <xdr:col>22</xdr:col>
      <xdr:colOff>203200</xdr:colOff>
      <xdr:row>60</xdr:row>
      <xdr:rowOff>47720</xdr:rowOff>
    </xdr:to>
    <xdr:cxnSp macro="">
      <xdr:nvCxnSpPr>
        <xdr:cNvPr id="320" name="直線コネクタ 319"/>
        <xdr:cNvCxnSpPr/>
      </xdr:nvCxnSpPr>
      <xdr:spPr>
        <a:xfrm>
          <a:off x="14401800" y="1031782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10319</xdr:rowOff>
    </xdr:from>
    <xdr:to>
      <xdr:col>21</xdr:col>
      <xdr:colOff>0</xdr:colOff>
      <xdr:row>60</xdr:row>
      <xdr:rowOff>30829</xdr:rowOff>
    </xdr:to>
    <xdr:cxnSp macro="">
      <xdr:nvCxnSpPr>
        <xdr:cNvPr id="323" name="直線コネクタ 322"/>
        <xdr:cNvCxnSpPr/>
      </xdr:nvCxnSpPr>
      <xdr:spPr>
        <a:xfrm>
          <a:off x="13512800" y="1029731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29496</xdr:rowOff>
    </xdr:from>
    <xdr:to>
      <xdr:col>24</xdr:col>
      <xdr:colOff>609600</xdr:colOff>
      <xdr:row>60</xdr:row>
      <xdr:rowOff>131096</xdr:rowOff>
    </xdr:to>
    <xdr:sp macro="" textlink="">
      <xdr:nvSpPr>
        <xdr:cNvPr id="333" name="円/楕円 332"/>
        <xdr:cNvSpPr/>
      </xdr:nvSpPr>
      <xdr:spPr>
        <a:xfrm>
          <a:off x="169672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46023</xdr:rowOff>
    </xdr:from>
    <xdr:ext cx="762000" cy="259045"/>
    <xdr:sp macro="" textlink="">
      <xdr:nvSpPr>
        <xdr:cNvPr id="334" name="定員管理の状況該当値テキスト"/>
        <xdr:cNvSpPr txBox="1"/>
      </xdr:nvSpPr>
      <xdr:spPr>
        <a:xfrm>
          <a:off x="17106900" y="1016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159925</xdr:rowOff>
    </xdr:from>
    <xdr:to>
      <xdr:col>23</xdr:col>
      <xdr:colOff>457200</xdr:colOff>
      <xdr:row>60</xdr:row>
      <xdr:rowOff>90075</xdr:rowOff>
    </xdr:to>
    <xdr:sp macro="" textlink="">
      <xdr:nvSpPr>
        <xdr:cNvPr id="335" name="円/楕円 334"/>
        <xdr:cNvSpPr/>
      </xdr:nvSpPr>
      <xdr:spPr>
        <a:xfrm>
          <a:off x="16129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100252</xdr:rowOff>
    </xdr:from>
    <xdr:ext cx="736600" cy="259045"/>
    <xdr:sp macro="" textlink="">
      <xdr:nvSpPr>
        <xdr:cNvPr id="336" name="テキスト ボックス 335"/>
        <xdr:cNvSpPr txBox="1"/>
      </xdr:nvSpPr>
      <xdr:spPr>
        <a:xfrm>
          <a:off x="15798800" y="1004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168370</xdr:rowOff>
    </xdr:from>
    <xdr:to>
      <xdr:col>22</xdr:col>
      <xdr:colOff>254000</xdr:colOff>
      <xdr:row>60</xdr:row>
      <xdr:rowOff>98520</xdr:rowOff>
    </xdr:to>
    <xdr:sp macro="" textlink="">
      <xdr:nvSpPr>
        <xdr:cNvPr id="337" name="円/楕円 336"/>
        <xdr:cNvSpPr/>
      </xdr:nvSpPr>
      <xdr:spPr>
        <a:xfrm>
          <a:off x="152400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108697</xdr:rowOff>
    </xdr:from>
    <xdr:ext cx="762000" cy="259045"/>
    <xdr:sp macro="" textlink="">
      <xdr:nvSpPr>
        <xdr:cNvPr id="338" name="テキスト ボックス 337"/>
        <xdr:cNvSpPr txBox="1"/>
      </xdr:nvSpPr>
      <xdr:spPr>
        <a:xfrm>
          <a:off x="14909800" y="100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151479</xdr:rowOff>
    </xdr:from>
    <xdr:to>
      <xdr:col>21</xdr:col>
      <xdr:colOff>50800</xdr:colOff>
      <xdr:row>60</xdr:row>
      <xdr:rowOff>81629</xdr:rowOff>
    </xdr:to>
    <xdr:sp macro="" textlink="">
      <xdr:nvSpPr>
        <xdr:cNvPr id="339" name="円/楕円 338"/>
        <xdr:cNvSpPr/>
      </xdr:nvSpPr>
      <xdr:spPr>
        <a:xfrm>
          <a:off x="14351000" y="102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91806</xdr:rowOff>
    </xdr:from>
    <xdr:ext cx="762000" cy="259045"/>
    <xdr:sp macro="" textlink="">
      <xdr:nvSpPr>
        <xdr:cNvPr id="340" name="テキスト ボックス 339"/>
        <xdr:cNvSpPr txBox="1"/>
      </xdr:nvSpPr>
      <xdr:spPr>
        <a:xfrm>
          <a:off x="14020800" y="1003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130969</xdr:rowOff>
    </xdr:from>
    <xdr:to>
      <xdr:col>19</xdr:col>
      <xdr:colOff>533400</xdr:colOff>
      <xdr:row>60</xdr:row>
      <xdr:rowOff>61119</xdr:rowOff>
    </xdr:to>
    <xdr:sp macro="" textlink="">
      <xdr:nvSpPr>
        <xdr:cNvPr id="341" name="円/楕円 340"/>
        <xdr:cNvSpPr/>
      </xdr:nvSpPr>
      <xdr:spPr>
        <a:xfrm>
          <a:off x="13462000" y="102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71296</xdr:rowOff>
    </xdr:from>
    <xdr:ext cx="762000" cy="259045"/>
    <xdr:sp macro="" textlink="">
      <xdr:nvSpPr>
        <xdr:cNvPr id="342" name="テキスト ボックス 341"/>
        <xdr:cNvSpPr txBox="1"/>
      </xdr:nvSpPr>
      <xdr:spPr>
        <a:xfrm>
          <a:off x="13131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これまで事業の精査や補助金等の活用により新規地方債の抑制を行ってきたため、順調に実質公債費比率は減少してきた。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年熊本地震の発生により災害復旧</a:t>
          </a:r>
          <a:r>
            <a:rPr kumimoji="1" lang="ja-JP" altLang="en-US" sz="1300" strike="noStrike" baseline="0">
              <a:solidFill>
                <a:sysClr val="windowText" lastClr="000000"/>
              </a:solidFill>
              <a:latin typeface="ＭＳ Ｐゴシック"/>
            </a:rPr>
            <a:t>に係る</a:t>
          </a:r>
          <a:r>
            <a:rPr kumimoji="1" lang="ja-JP" altLang="en-US" sz="1300">
              <a:solidFill>
                <a:sysClr val="windowText" lastClr="000000"/>
              </a:solidFill>
              <a:latin typeface="ＭＳ Ｐゴシック"/>
            </a:rPr>
            <a:t>経費について地方債を活用したが、これまで発行した地方債に係る元利償還も進んだことから、Ｈ２８年度においては、地方債現在高等に大きな影響は見られない。災害復旧事業債の基準財政需要額算入率は高いものの、今後も創造的復興に係る事業への地方債活用を予定しており、実質公債費比率の上昇も見込み、動向を注視し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76200</xdr:rowOff>
    </xdr:to>
    <xdr:cxnSp macro="">
      <xdr:nvCxnSpPr>
        <xdr:cNvPr id="373" name="直線コネクタ 372"/>
        <xdr:cNvCxnSpPr/>
      </xdr:nvCxnSpPr>
      <xdr:spPr>
        <a:xfrm flipV="1">
          <a:off x="16179800" y="70718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134112</xdr:rowOff>
    </xdr:to>
    <xdr:cxnSp macro="">
      <xdr:nvCxnSpPr>
        <xdr:cNvPr id="376" name="直線コネクタ 375"/>
        <xdr:cNvCxnSpPr/>
      </xdr:nvCxnSpPr>
      <xdr:spPr>
        <a:xfrm flipV="1">
          <a:off x="15290800" y="71056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134112</xdr:rowOff>
    </xdr:from>
    <xdr:to>
      <xdr:col>22</xdr:col>
      <xdr:colOff>203200</xdr:colOff>
      <xdr:row>42</xdr:row>
      <xdr:rowOff>20574</xdr:rowOff>
    </xdr:to>
    <xdr:cxnSp macro="">
      <xdr:nvCxnSpPr>
        <xdr:cNvPr id="379" name="直線コネクタ 378"/>
        <xdr:cNvCxnSpPr/>
      </xdr:nvCxnSpPr>
      <xdr:spPr>
        <a:xfrm flipV="1">
          <a:off x="14401800" y="71635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107442</xdr:rowOff>
    </xdr:to>
    <xdr:cxnSp macro="">
      <xdr:nvCxnSpPr>
        <xdr:cNvPr id="382" name="直線コネクタ 381"/>
        <xdr:cNvCxnSpPr/>
      </xdr:nvCxnSpPr>
      <xdr:spPr>
        <a:xfrm flipV="1">
          <a:off x="13512800" y="72214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2" name="円/楕円 39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3"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4" name="円/楕円 39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83312</xdr:rowOff>
    </xdr:from>
    <xdr:to>
      <xdr:col>22</xdr:col>
      <xdr:colOff>254000</xdr:colOff>
      <xdr:row>42</xdr:row>
      <xdr:rowOff>13462</xdr:rowOff>
    </xdr:to>
    <xdr:sp macro="" textlink="">
      <xdr:nvSpPr>
        <xdr:cNvPr id="396" name="円/楕円 395"/>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23639</xdr:rowOff>
    </xdr:from>
    <xdr:ext cx="762000" cy="259045"/>
    <xdr:sp macro="" textlink="">
      <xdr:nvSpPr>
        <xdr:cNvPr id="397" name="テキスト ボックス 396"/>
        <xdr:cNvSpPr txBox="1"/>
      </xdr:nvSpPr>
      <xdr:spPr>
        <a:xfrm>
          <a:off x="14909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398" name="円/楕円 397"/>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56151</xdr:rowOff>
    </xdr:from>
    <xdr:ext cx="762000" cy="259045"/>
    <xdr:sp macro="" textlink="">
      <xdr:nvSpPr>
        <xdr:cNvPr id="399" name="テキスト ボックス 398"/>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56642</xdr:rowOff>
    </xdr:from>
    <xdr:to>
      <xdr:col>19</xdr:col>
      <xdr:colOff>533400</xdr:colOff>
      <xdr:row>42</xdr:row>
      <xdr:rowOff>158242</xdr:rowOff>
    </xdr:to>
    <xdr:sp macro="" textlink="">
      <xdr:nvSpPr>
        <xdr:cNvPr id="400" name="円/楕円 399"/>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143019</xdr:rowOff>
    </xdr:from>
    <xdr:ext cx="762000" cy="259045"/>
    <xdr:sp macro="" textlink="">
      <xdr:nvSpPr>
        <xdr:cNvPr id="401" name="テキスト ボックス 400"/>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Ｈ２５年度以降、「</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」という数値を維持しており、</a:t>
          </a:r>
          <a:r>
            <a:rPr kumimoji="1" lang="ja-JP" altLang="en-US" sz="1300">
              <a:latin typeface="ＭＳ Ｐゴシック"/>
            </a:rPr>
            <a:t>全国平均や熊本県平均を下回っている。今後も健全な財政運営に努めていく。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6,662
6,607
175.06
5,417,452
5,280,208
90,974
2,819,067
4,635,024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類似団体平均を上回っているが、熊本県平均とほぼ同水準である。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今後、定年退職を迎える職員が一時的に増加するため、退職金の増等により人件費が増加するが、その後減少に転じるものと見込んでいる。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51562</xdr:rowOff>
    </xdr:to>
    <xdr:cxnSp macro="">
      <xdr:nvCxnSpPr>
        <xdr:cNvPr id="64" name="直線コネクタ 63"/>
        <xdr:cNvCxnSpPr/>
      </xdr:nvCxnSpPr>
      <xdr:spPr>
        <a:xfrm>
          <a:off x="3987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165862</xdr:rowOff>
    </xdr:to>
    <xdr:cxnSp macro="">
      <xdr:nvCxnSpPr>
        <xdr:cNvPr id="67" name="直線コネクタ 66"/>
        <xdr:cNvCxnSpPr/>
      </xdr:nvCxnSpPr>
      <xdr:spPr>
        <a:xfrm flipV="1">
          <a:off x="3098800" y="63677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133858</xdr:rowOff>
    </xdr:from>
    <xdr:to>
      <xdr:col>4</xdr:col>
      <xdr:colOff>346075</xdr:colOff>
      <xdr:row>37</xdr:row>
      <xdr:rowOff>165862</xdr:rowOff>
    </xdr:to>
    <xdr:cxnSp macro="">
      <xdr:nvCxnSpPr>
        <xdr:cNvPr id="70" name="直線コネクタ 69"/>
        <xdr:cNvCxnSpPr/>
      </xdr:nvCxnSpPr>
      <xdr:spPr>
        <a:xfrm>
          <a:off x="2209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124714</xdr:rowOff>
    </xdr:from>
    <xdr:to>
      <xdr:col>3</xdr:col>
      <xdr:colOff>142875</xdr:colOff>
      <xdr:row>37</xdr:row>
      <xdr:rowOff>133858</xdr:rowOff>
    </xdr:to>
    <xdr:cxnSp macro="">
      <xdr:nvCxnSpPr>
        <xdr:cNvPr id="73" name="直線コネクタ 72"/>
        <xdr:cNvCxnSpPr/>
      </xdr:nvCxnSpPr>
      <xdr:spPr>
        <a:xfrm>
          <a:off x="1320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3" name="円/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115062</xdr:rowOff>
    </xdr:from>
    <xdr:to>
      <xdr:col>4</xdr:col>
      <xdr:colOff>396875</xdr:colOff>
      <xdr:row>38</xdr:row>
      <xdr:rowOff>45212</xdr:rowOff>
    </xdr:to>
    <xdr:sp macro="" textlink="">
      <xdr:nvSpPr>
        <xdr:cNvPr id="87" name="円/楕円 86"/>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29989</xdr:rowOff>
    </xdr:from>
    <xdr:ext cx="762000" cy="259045"/>
    <xdr:sp macro="" textlink="">
      <xdr:nvSpPr>
        <xdr:cNvPr id="88" name="テキスト ボックス 87"/>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1" name="円/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92" name="テキスト ボックス 91"/>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全国平均や熊本県平均、類似団体平均との比較において下回っているものの前年比</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ポイントの上昇となった。この主な要因として、平成２８年熊本地震により臨時通学バス運行委託、避難所の備品や消耗品購入経費が増加したことが挙げられる。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これまで経常的経費に係る物件費の削減に努めてきたところではあるが、更なる削減に努めなければならない。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15</xdr:row>
      <xdr:rowOff>92710</xdr:rowOff>
    </xdr:to>
    <xdr:cxnSp macro="">
      <xdr:nvCxnSpPr>
        <xdr:cNvPr id="125" name="直線コネクタ 124"/>
        <xdr:cNvCxnSpPr/>
      </xdr:nvCxnSpPr>
      <xdr:spPr>
        <a:xfrm>
          <a:off x="15671800" y="24739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15</xdr:row>
      <xdr:rowOff>69850</xdr:rowOff>
    </xdr:to>
    <xdr:cxnSp macro="">
      <xdr:nvCxnSpPr>
        <xdr:cNvPr id="128" name="直線コネクタ 127"/>
        <xdr:cNvCxnSpPr/>
      </xdr:nvCxnSpPr>
      <xdr:spPr>
        <a:xfrm flipV="1">
          <a:off x="14782800" y="2473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69850</xdr:rowOff>
    </xdr:to>
    <xdr:cxnSp macro="">
      <xdr:nvCxnSpPr>
        <xdr:cNvPr id="131" name="直線コネクタ 130"/>
        <xdr:cNvCxnSpPr/>
      </xdr:nvCxnSpPr>
      <xdr:spPr>
        <a:xfrm>
          <a:off x="13893800" y="2519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119380</xdr:rowOff>
    </xdr:to>
    <xdr:cxnSp macro="">
      <xdr:nvCxnSpPr>
        <xdr:cNvPr id="134" name="直線コネクタ 133"/>
        <xdr:cNvCxnSpPr/>
      </xdr:nvCxnSpPr>
      <xdr:spPr>
        <a:xfrm>
          <a:off x="13004800" y="242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4" name="円/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6" name="円/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2" name="円/楕円 151"/>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3" name="テキスト ボックス 152"/>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前年度に比べ、</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ポイントの増となっている。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少子高齢化等による社会保障費の増等により、近年上昇傾向にある。Ｈ２８年度においては、障害福祉サービス、老人保護措置費、子ども医療費助成事業が増となったことが主な要因である。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110672</xdr:rowOff>
    </xdr:to>
    <xdr:cxnSp macro="">
      <xdr:nvCxnSpPr>
        <xdr:cNvPr id="187" name="直線コネクタ 186"/>
        <xdr:cNvCxnSpPr/>
      </xdr:nvCxnSpPr>
      <xdr:spPr>
        <a:xfrm>
          <a:off x="3987800" y="98425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69850</xdr:rowOff>
    </xdr:to>
    <xdr:cxnSp macro="">
      <xdr:nvCxnSpPr>
        <xdr:cNvPr id="190" name="直線コネクタ 189"/>
        <xdr:cNvCxnSpPr/>
      </xdr:nvCxnSpPr>
      <xdr:spPr>
        <a:xfrm>
          <a:off x="3098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37193</xdr:rowOff>
    </xdr:to>
    <xdr:cxnSp macro="">
      <xdr:nvCxnSpPr>
        <xdr:cNvPr id="193" name="直線コネクタ 192"/>
        <xdr:cNvCxnSpPr/>
      </xdr:nvCxnSpPr>
      <xdr:spPr>
        <a:xfrm>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20865</xdr:rowOff>
    </xdr:to>
    <xdr:cxnSp macro="">
      <xdr:nvCxnSpPr>
        <xdr:cNvPr id="196" name="直線コネクタ 195"/>
        <xdr:cNvCxnSpPr/>
      </xdr:nvCxnSpPr>
      <xdr:spPr>
        <a:xfrm>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6" name="円/楕円 205"/>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07"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8" name="円/楕円 207"/>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9" name="テキスト ボックス 20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0" name="円/楕円 209"/>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1" name="テキスト ボックス 210"/>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2" name="円/楕円 211"/>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3" name="テキスト ボックス 212"/>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4" name="円/楕円 213"/>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5" name="テキスト ボックス 214"/>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類似団体平均とほぼ同水準で推移しており、全国平均、県平均を下回っている。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主に特別会計への繰出金であるが、当該経費については、繰出し基準を遵守し、普通会計への負担を減らすよう努める。</a:t>
          </a:r>
          <a:endParaRPr kumimoji="1" lang="en-US" altLang="ja-JP"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127000</xdr:rowOff>
    </xdr:from>
    <xdr:to>
      <xdr:col>24</xdr:col>
      <xdr:colOff>31750</xdr:colOff>
      <xdr:row>58</xdr:row>
      <xdr:rowOff>24130</xdr:rowOff>
    </xdr:to>
    <xdr:cxnSp macro="">
      <xdr:nvCxnSpPr>
        <xdr:cNvPr id="243" name="直線コネクタ 242"/>
        <xdr:cNvCxnSpPr/>
      </xdr:nvCxnSpPr>
      <xdr:spPr>
        <a:xfrm>
          <a:off x="15671800" y="98996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121285</xdr:rowOff>
    </xdr:from>
    <xdr:to>
      <xdr:col>22</xdr:col>
      <xdr:colOff>565150</xdr:colOff>
      <xdr:row>57</xdr:row>
      <xdr:rowOff>127000</xdr:rowOff>
    </xdr:to>
    <xdr:cxnSp macro="">
      <xdr:nvCxnSpPr>
        <xdr:cNvPr id="246" name="直線コネクタ 245"/>
        <xdr:cNvCxnSpPr/>
      </xdr:nvCxnSpPr>
      <xdr:spPr>
        <a:xfrm>
          <a:off x="14782800" y="98939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86995</xdr:rowOff>
    </xdr:from>
    <xdr:to>
      <xdr:col>21</xdr:col>
      <xdr:colOff>361950</xdr:colOff>
      <xdr:row>57</xdr:row>
      <xdr:rowOff>121285</xdr:rowOff>
    </xdr:to>
    <xdr:cxnSp macro="">
      <xdr:nvCxnSpPr>
        <xdr:cNvPr id="249" name="直線コネクタ 248"/>
        <xdr:cNvCxnSpPr/>
      </xdr:nvCxnSpPr>
      <xdr:spPr>
        <a:xfrm>
          <a:off x="13893800" y="9859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86995</xdr:rowOff>
    </xdr:from>
    <xdr:to>
      <xdr:col>20</xdr:col>
      <xdr:colOff>158750</xdr:colOff>
      <xdr:row>57</xdr:row>
      <xdr:rowOff>155575</xdr:rowOff>
    </xdr:to>
    <xdr:cxnSp macro="">
      <xdr:nvCxnSpPr>
        <xdr:cNvPr id="252" name="直線コネクタ 251"/>
        <xdr:cNvCxnSpPr/>
      </xdr:nvCxnSpPr>
      <xdr:spPr>
        <a:xfrm flipV="1">
          <a:off x="13004800" y="98596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144780</xdr:rowOff>
    </xdr:from>
    <xdr:to>
      <xdr:col>24</xdr:col>
      <xdr:colOff>82550</xdr:colOff>
      <xdr:row>58</xdr:row>
      <xdr:rowOff>74930</xdr:rowOff>
    </xdr:to>
    <xdr:sp macro="" textlink="">
      <xdr:nvSpPr>
        <xdr:cNvPr id="262" name="円/楕円 261"/>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116857</xdr:rowOff>
    </xdr:from>
    <xdr:ext cx="762000" cy="259045"/>
    <xdr:sp macro="" textlink="">
      <xdr:nvSpPr>
        <xdr:cNvPr id="263" name="その他該当値テキスト"/>
        <xdr:cNvSpPr txBox="1"/>
      </xdr:nvSpPr>
      <xdr:spPr>
        <a:xfrm>
          <a:off x="16598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615950</xdr:colOff>
      <xdr:row>58</xdr:row>
      <xdr:rowOff>6350</xdr:rowOff>
    </xdr:to>
    <xdr:sp macro="" textlink="">
      <xdr:nvSpPr>
        <xdr:cNvPr id="264" name="円/楕円 263"/>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16527</xdr:rowOff>
    </xdr:from>
    <xdr:ext cx="736600" cy="259045"/>
    <xdr:sp macro="" textlink="">
      <xdr:nvSpPr>
        <xdr:cNvPr id="265" name="テキスト ボックス 264"/>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70485</xdr:rowOff>
    </xdr:from>
    <xdr:to>
      <xdr:col>21</xdr:col>
      <xdr:colOff>412750</xdr:colOff>
      <xdr:row>58</xdr:row>
      <xdr:rowOff>635</xdr:rowOff>
    </xdr:to>
    <xdr:sp macro="" textlink="">
      <xdr:nvSpPr>
        <xdr:cNvPr id="266" name="円/楕円 265"/>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10812</xdr:rowOff>
    </xdr:from>
    <xdr:ext cx="762000" cy="259045"/>
    <xdr:sp macro="" textlink="">
      <xdr:nvSpPr>
        <xdr:cNvPr id="267" name="テキスト ボックス 266"/>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36195</xdr:rowOff>
    </xdr:from>
    <xdr:to>
      <xdr:col>20</xdr:col>
      <xdr:colOff>209550</xdr:colOff>
      <xdr:row>57</xdr:row>
      <xdr:rowOff>137795</xdr:rowOff>
    </xdr:to>
    <xdr:sp macro="" textlink="">
      <xdr:nvSpPr>
        <xdr:cNvPr id="268" name="円/楕円 267"/>
        <xdr:cNvSpPr/>
      </xdr:nvSpPr>
      <xdr:spPr>
        <a:xfrm>
          <a:off x="13843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147972</xdr:rowOff>
    </xdr:from>
    <xdr:ext cx="762000" cy="259045"/>
    <xdr:sp macro="" textlink="">
      <xdr:nvSpPr>
        <xdr:cNvPr id="269" name="テキスト ボックス 268"/>
        <xdr:cNvSpPr txBox="1"/>
      </xdr:nvSpPr>
      <xdr:spPr>
        <a:xfrm>
          <a:off x="13512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104775</xdr:rowOff>
    </xdr:from>
    <xdr:to>
      <xdr:col>19</xdr:col>
      <xdr:colOff>6350</xdr:colOff>
      <xdr:row>58</xdr:row>
      <xdr:rowOff>34925</xdr:rowOff>
    </xdr:to>
    <xdr:sp macro="" textlink="">
      <xdr:nvSpPr>
        <xdr:cNvPr id="270" name="円/楕円 269"/>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45102</xdr:rowOff>
    </xdr:from>
    <xdr:ext cx="762000" cy="259045"/>
    <xdr:sp macro="" textlink="">
      <xdr:nvSpPr>
        <xdr:cNvPr id="271" name="テキスト ボックス 270"/>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前年度から</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ポイント増加し、全国平均、熊本県平均、類似団体平均と比べても上回っている。主な要因は本町で力を入れている総合型スポーツクラブへの補助金や地方バス運行助成金等の増加が挙げられる。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今後は補助金の全般的な見直しも視野に入れ、削減に努めなければならない。</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97282</xdr:rowOff>
    </xdr:to>
    <xdr:cxnSp macro="">
      <xdr:nvCxnSpPr>
        <xdr:cNvPr id="301" name="直線コネクタ 300"/>
        <xdr:cNvCxnSpPr/>
      </xdr:nvCxnSpPr>
      <xdr:spPr>
        <a:xfrm>
          <a:off x="15671800" y="6367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24130</xdr:rowOff>
    </xdr:to>
    <xdr:cxnSp macro="">
      <xdr:nvCxnSpPr>
        <xdr:cNvPr id="304" name="直線コネクタ 303"/>
        <xdr:cNvCxnSpPr/>
      </xdr:nvCxnSpPr>
      <xdr:spPr>
        <a:xfrm>
          <a:off x="14782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136144</xdr:rowOff>
    </xdr:to>
    <xdr:cxnSp macro="">
      <xdr:nvCxnSpPr>
        <xdr:cNvPr id="307" name="直線コネクタ 306"/>
        <xdr:cNvCxnSpPr/>
      </xdr:nvCxnSpPr>
      <xdr:spPr>
        <a:xfrm>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131572</xdr:rowOff>
    </xdr:to>
    <xdr:cxnSp macro="">
      <xdr:nvCxnSpPr>
        <xdr:cNvPr id="310" name="直線コネクタ 309"/>
        <xdr:cNvCxnSpPr/>
      </xdr:nvCxnSpPr>
      <xdr:spPr>
        <a:xfrm>
          <a:off x="13004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0" name="円/楕円 31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2" name="円/楕円 32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3" name="テキスト ボックス 32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4" name="円/楕円 32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5" name="テキスト ボックス 32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6" name="円/楕円 32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7" name="テキスト ボックス 32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8" name="円/楕円 327"/>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29" name="テキスト ボックス 328"/>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これまで事業の精査や補助金等の活用により新規地方債の抑制を行ってきたため、順調に実質公債費比率は減少してきた。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しかし、平成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年熊本地震の発生により災害復旧、創造的復興に係る経費については地方債を活用しており、今後も更なる地方債発行が予定されているため、公債費の上昇を見込んでいる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8128</xdr:rowOff>
    </xdr:to>
    <xdr:cxnSp macro="">
      <xdr:nvCxnSpPr>
        <xdr:cNvPr id="359" name="直線コネクタ 358"/>
        <xdr:cNvCxnSpPr/>
      </xdr:nvCxnSpPr>
      <xdr:spPr>
        <a:xfrm flipV="1">
          <a:off x="3987800" y="13358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58420</xdr:rowOff>
    </xdr:to>
    <xdr:cxnSp macro="">
      <xdr:nvCxnSpPr>
        <xdr:cNvPr id="362" name="直線コネクタ 361"/>
        <xdr:cNvCxnSpPr/>
      </xdr:nvCxnSpPr>
      <xdr:spPr>
        <a:xfrm flipV="1">
          <a:off x="3098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113285</xdr:rowOff>
    </xdr:to>
    <xdr:cxnSp macro="">
      <xdr:nvCxnSpPr>
        <xdr:cNvPr id="365" name="直線コネクタ 364"/>
        <xdr:cNvCxnSpPr/>
      </xdr:nvCxnSpPr>
      <xdr:spPr>
        <a:xfrm flipV="1">
          <a:off x="2209800" y="134315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159004</xdr:rowOff>
    </xdr:to>
    <xdr:cxnSp macro="">
      <xdr:nvCxnSpPr>
        <xdr:cNvPr id="368" name="直線コネクタ 367"/>
        <xdr:cNvCxnSpPr/>
      </xdr:nvCxnSpPr>
      <xdr:spPr>
        <a:xfrm flipV="1">
          <a:off x="1320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8" name="円/楕円 377"/>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79"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0" name="円/楕円 37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1" name="テキスト ボックス 380"/>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2" name="円/楕円 381"/>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83" name="テキスト ボックス 382"/>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84" name="円/楕円 383"/>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85" name="テキスト ボックス 384"/>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86" name="円/楕円 385"/>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87" name="テキスト ボックス 386"/>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全国平均、熊本県平均を下回っているものの、類似団体平均との比較では上回る結果となった。扶助費や補助費等の伸びが主な要因としてあげられる。扶助費は少子高齢化を背景とした社会保障費の増により削減が難しい経費であるが、資格審査等の適正化を検討する等増大の抑制を図るとともに、その他の経費</a:t>
          </a:r>
          <a:r>
            <a:rPr kumimoji="1" lang="ja-JP" altLang="en-US" sz="1300">
              <a:latin typeface="ＭＳ Ｐゴシック"/>
            </a:rPr>
            <a:t>の削減に努める必要がある。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119380</xdr:rowOff>
    </xdr:from>
    <xdr:to>
      <xdr:col>24</xdr:col>
      <xdr:colOff>31750</xdr:colOff>
      <xdr:row>77</xdr:row>
      <xdr:rowOff>50800</xdr:rowOff>
    </xdr:to>
    <xdr:cxnSp macro="">
      <xdr:nvCxnSpPr>
        <xdr:cNvPr id="420" name="直線コネクタ 419"/>
        <xdr:cNvCxnSpPr/>
      </xdr:nvCxnSpPr>
      <xdr:spPr>
        <a:xfrm>
          <a:off x="15671800" y="1297813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88900</xdr:rowOff>
    </xdr:to>
    <xdr:cxnSp macro="">
      <xdr:nvCxnSpPr>
        <xdr:cNvPr id="423" name="直線コネクタ 422"/>
        <xdr:cNvCxnSpPr/>
      </xdr:nvCxnSpPr>
      <xdr:spPr>
        <a:xfrm flipV="1">
          <a:off x="14782800" y="129781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88900</xdr:rowOff>
    </xdr:to>
    <xdr:cxnSp macro="">
      <xdr:nvCxnSpPr>
        <xdr:cNvPr id="426" name="直線コネクタ 425"/>
        <xdr:cNvCxnSpPr/>
      </xdr:nvCxnSpPr>
      <xdr:spPr>
        <a:xfrm>
          <a:off x="13893800" y="130009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75</xdr:row>
      <xdr:rowOff>142240</xdr:rowOff>
    </xdr:to>
    <xdr:cxnSp macro="">
      <xdr:nvCxnSpPr>
        <xdr:cNvPr id="429" name="直線コネクタ 428"/>
        <xdr:cNvCxnSpPr/>
      </xdr:nvCxnSpPr>
      <xdr:spPr>
        <a:xfrm>
          <a:off x="13004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9" name="円/楕円 438"/>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143527</xdr:rowOff>
    </xdr:from>
    <xdr:ext cx="762000" cy="259045"/>
    <xdr:sp macro="" textlink="">
      <xdr:nvSpPr>
        <xdr:cNvPr id="440" name="公債費以外該当値テキスト"/>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68580</xdr:rowOff>
    </xdr:from>
    <xdr:to>
      <xdr:col>22</xdr:col>
      <xdr:colOff>615950</xdr:colOff>
      <xdr:row>75</xdr:row>
      <xdr:rowOff>170180</xdr:rowOff>
    </xdr:to>
    <xdr:sp macro="" textlink="">
      <xdr:nvSpPr>
        <xdr:cNvPr id="441" name="円/楕円 440"/>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8907</xdr:rowOff>
    </xdr:from>
    <xdr:ext cx="736600" cy="259045"/>
    <xdr:sp macro="" textlink="">
      <xdr:nvSpPr>
        <xdr:cNvPr id="442" name="テキスト ボックス 441"/>
        <xdr:cNvSpPr txBox="1"/>
      </xdr:nvSpPr>
      <xdr:spPr>
        <a:xfrm>
          <a:off x="15290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3" name="円/楕円 442"/>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124477</xdr:rowOff>
    </xdr:from>
    <xdr:ext cx="762000" cy="259045"/>
    <xdr:sp macro="" textlink="">
      <xdr:nvSpPr>
        <xdr:cNvPr id="444" name="テキスト ボックス 443"/>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45" name="円/楕円 444"/>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6366</xdr:rowOff>
    </xdr:from>
    <xdr:ext cx="762000" cy="259045"/>
    <xdr:sp macro="" textlink="">
      <xdr:nvSpPr>
        <xdr:cNvPr id="446" name="テキスト ボックス 445"/>
        <xdr:cNvSpPr txBox="1"/>
      </xdr:nvSpPr>
      <xdr:spPr>
        <a:xfrm>
          <a:off x="13512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47" name="円/楕円 446"/>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154957</xdr:rowOff>
    </xdr:from>
    <xdr:ext cx="762000" cy="259045"/>
    <xdr:sp macro="" textlink="">
      <xdr:nvSpPr>
        <xdr:cNvPr id="448" name="テキスト ボックス 447"/>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熊本県高森町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146387</xdr:rowOff>
    </xdr:from>
    <xdr:to>
      <xdr:col>4</xdr:col>
      <xdr:colOff>1117600</xdr:colOff>
      <xdr:row>18</xdr:row>
      <xdr:rowOff>3889</xdr:rowOff>
    </xdr:to>
    <xdr:cxnSp macro="">
      <xdr:nvCxnSpPr>
        <xdr:cNvPr id="46" name="直線コネクタ 45"/>
        <xdr:cNvCxnSpPr/>
      </xdr:nvCxnSpPr>
      <xdr:spPr bwMode="auto">
        <a:xfrm flipV="1">
          <a:off x="5003800" y="3108662"/>
          <a:ext cx="647700" cy="2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3889</xdr:rowOff>
    </xdr:from>
    <xdr:to>
      <xdr:col>4</xdr:col>
      <xdr:colOff>469900</xdr:colOff>
      <xdr:row>18</xdr:row>
      <xdr:rowOff>44603</xdr:rowOff>
    </xdr:to>
    <xdr:cxnSp macro="">
      <xdr:nvCxnSpPr>
        <xdr:cNvPr id="49" name="直線コネクタ 48"/>
        <xdr:cNvCxnSpPr/>
      </xdr:nvCxnSpPr>
      <xdr:spPr bwMode="auto">
        <a:xfrm flipV="1">
          <a:off x="4305300" y="3137614"/>
          <a:ext cx="698500" cy="4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44603</xdr:rowOff>
    </xdr:from>
    <xdr:to>
      <xdr:col>3</xdr:col>
      <xdr:colOff>904875</xdr:colOff>
      <xdr:row>18</xdr:row>
      <xdr:rowOff>75195</xdr:rowOff>
    </xdr:to>
    <xdr:cxnSp macro="">
      <xdr:nvCxnSpPr>
        <xdr:cNvPr id="52" name="直線コネクタ 51"/>
        <xdr:cNvCxnSpPr/>
      </xdr:nvCxnSpPr>
      <xdr:spPr bwMode="auto">
        <a:xfrm flipV="1">
          <a:off x="3606800" y="3178328"/>
          <a:ext cx="698500" cy="3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75195</xdr:rowOff>
    </xdr:from>
    <xdr:to>
      <xdr:col>3</xdr:col>
      <xdr:colOff>206375</xdr:colOff>
      <xdr:row>18</xdr:row>
      <xdr:rowOff>77413</xdr:rowOff>
    </xdr:to>
    <xdr:cxnSp macro="">
      <xdr:nvCxnSpPr>
        <xdr:cNvPr id="55" name="直線コネクタ 54"/>
        <xdr:cNvCxnSpPr/>
      </xdr:nvCxnSpPr>
      <xdr:spPr bwMode="auto">
        <a:xfrm flipV="1">
          <a:off x="2908300" y="3208920"/>
          <a:ext cx="698500" cy="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95587</xdr:rowOff>
    </xdr:from>
    <xdr:to>
      <xdr:col>5</xdr:col>
      <xdr:colOff>34925</xdr:colOff>
      <xdr:row>18</xdr:row>
      <xdr:rowOff>25737</xdr:rowOff>
    </xdr:to>
    <xdr:sp macro="" textlink="">
      <xdr:nvSpPr>
        <xdr:cNvPr id="65" name="円/楕円 64"/>
        <xdr:cNvSpPr/>
      </xdr:nvSpPr>
      <xdr:spPr bwMode="auto">
        <a:xfrm>
          <a:off x="5600700" y="3057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67664</xdr:rowOff>
    </xdr:from>
    <xdr:ext cx="762000" cy="259045"/>
    <xdr:sp macro="" textlink="">
      <xdr:nvSpPr>
        <xdr:cNvPr id="66" name="人口1人当たり決算額の推移該当値テキスト130"/>
        <xdr:cNvSpPr txBox="1"/>
      </xdr:nvSpPr>
      <xdr:spPr>
        <a:xfrm>
          <a:off x="5740400" y="302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124539</xdr:rowOff>
    </xdr:from>
    <xdr:to>
      <xdr:col>4</xdr:col>
      <xdr:colOff>520700</xdr:colOff>
      <xdr:row>18</xdr:row>
      <xdr:rowOff>54689</xdr:rowOff>
    </xdr:to>
    <xdr:sp macro="" textlink="">
      <xdr:nvSpPr>
        <xdr:cNvPr id="67" name="円/楕円 66"/>
        <xdr:cNvSpPr/>
      </xdr:nvSpPr>
      <xdr:spPr bwMode="auto">
        <a:xfrm>
          <a:off x="4953000" y="308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39466</xdr:rowOff>
    </xdr:from>
    <xdr:ext cx="736600" cy="259045"/>
    <xdr:sp macro="" textlink="">
      <xdr:nvSpPr>
        <xdr:cNvPr id="68" name="テキスト ボックス 67"/>
        <xdr:cNvSpPr txBox="1"/>
      </xdr:nvSpPr>
      <xdr:spPr>
        <a:xfrm>
          <a:off x="4622800" y="317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165253</xdr:rowOff>
    </xdr:from>
    <xdr:to>
      <xdr:col>3</xdr:col>
      <xdr:colOff>955675</xdr:colOff>
      <xdr:row>18</xdr:row>
      <xdr:rowOff>95403</xdr:rowOff>
    </xdr:to>
    <xdr:sp macro="" textlink="">
      <xdr:nvSpPr>
        <xdr:cNvPr id="69" name="円/楕円 68"/>
        <xdr:cNvSpPr/>
      </xdr:nvSpPr>
      <xdr:spPr bwMode="auto">
        <a:xfrm>
          <a:off x="4254500" y="312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80180</xdr:rowOff>
    </xdr:from>
    <xdr:ext cx="762000" cy="259045"/>
    <xdr:sp macro="" textlink="">
      <xdr:nvSpPr>
        <xdr:cNvPr id="70" name="テキスト ボックス 69"/>
        <xdr:cNvSpPr txBox="1"/>
      </xdr:nvSpPr>
      <xdr:spPr>
        <a:xfrm>
          <a:off x="3924300" y="321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24395</xdr:rowOff>
    </xdr:from>
    <xdr:to>
      <xdr:col>3</xdr:col>
      <xdr:colOff>257175</xdr:colOff>
      <xdr:row>18</xdr:row>
      <xdr:rowOff>125995</xdr:rowOff>
    </xdr:to>
    <xdr:sp macro="" textlink="">
      <xdr:nvSpPr>
        <xdr:cNvPr id="71" name="円/楕円 70"/>
        <xdr:cNvSpPr/>
      </xdr:nvSpPr>
      <xdr:spPr bwMode="auto">
        <a:xfrm>
          <a:off x="3556000" y="315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110772</xdr:rowOff>
    </xdr:from>
    <xdr:ext cx="762000" cy="259045"/>
    <xdr:sp macro="" textlink="">
      <xdr:nvSpPr>
        <xdr:cNvPr id="72" name="テキスト ボックス 71"/>
        <xdr:cNvSpPr txBox="1"/>
      </xdr:nvSpPr>
      <xdr:spPr>
        <a:xfrm>
          <a:off x="3225800" y="32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26613</xdr:rowOff>
    </xdr:from>
    <xdr:to>
      <xdr:col>2</xdr:col>
      <xdr:colOff>692150</xdr:colOff>
      <xdr:row>18</xdr:row>
      <xdr:rowOff>128213</xdr:rowOff>
    </xdr:to>
    <xdr:sp macro="" textlink="">
      <xdr:nvSpPr>
        <xdr:cNvPr id="73" name="円/楕円 72"/>
        <xdr:cNvSpPr/>
      </xdr:nvSpPr>
      <xdr:spPr bwMode="auto">
        <a:xfrm>
          <a:off x="2857500" y="31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112990</xdr:rowOff>
    </xdr:from>
    <xdr:ext cx="762000" cy="259045"/>
    <xdr:sp macro="" textlink="">
      <xdr:nvSpPr>
        <xdr:cNvPr id="74" name="テキスト ボックス 73"/>
        <xdr:cNvSpPr txBox="1"/>
      </xdr:nvSpPr>
      <xdr:spPr>
        <a:xfrm>
          <a:off x="2527300" y="32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61446</xdr:rowOff>
    </xdr:from>
    <xdr:to>
      <xdr:col>4</xdr:col>
      <xdr:colOff>1117600</xdr:colOff>
      <xdr:row>36</xdr:row>
      <xdr:rowOff>87724</xdr:rowOff>
    </xdr:to>
    <xdr:cxnSp macro="">
      <xdr:nvCxnSpPr>
        <xdr:cNvPr id="109" name="直線コネクタ 108"/>
        <xdr:cNvCxnSpPr/>
      </xdr:nvCxnSpPr>
      <xdr:spPr bwMode="auto">
        <a:xfrm>
          <a:off x="5003800" y="7014696"/>
          <a:ext cx="647700" cy="2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53108</xdr:rowOff>
    </xdr:from>
    <xdr:to>
      <xdr:col>4</xdr:col>
      <xdr:colOff>469900</xdr:colOff>
      <xdr:row>36</xdr:row>
      <xdr:rowOff>61446</xdr:rowOff>
    </xdr:to>
    <xdr:cxnSp macro="">
      <xdr:nvCxnSpPr>
        <xdr:cNvPr id="112" name="直線コネクタ 111"/>
        <xdr:cNvCxnSpPr/>
      </xdr:nvCxnSpPr>
      <xdr:spPr bwMode="auto">
        <a:xfrm>
          <a:off x="4305300" y="7006358"/>
          <a:ext cx="698500" cy="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20276</xdr:rowOff>
    </xdr:from>
    <xdr:to>
      <xdr:col>3</xdr:col>
      <xdr:colOff>904875</xdr:colOff>
      <xdr:row>36</xdr:row>
      <xdr:rowOff>53108</xdr:rowOff>
    </xdr:to>
    <xdr:cxnSp macro="">
      <xdr:nvCxnSpPr>
        <xdr:cNvPr id="115" name="直線コネクタ 114"/>
        <xdr:cNvCxnSpPr/>
      </xdr:nvCxnSpPr>
      <xdr:spPr bwMode="auto">
        <a:xfrm>
          <a:off x="3606800" y="6973526"/>
          <a:ext cx="698500" cy="3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291178</xdr:rowOff>
    </xdr:from>
    <xdr:to>
      <xdr:col>3</xdr:col>
      <xdr:colOff>206375</xdr:colOff>
      <xdr:row>36</xdr:row>
      <xdr:rowOff>20276</xdr:rowOff>
    </xdr:to>
    <xdr:cxnSp macro="">
      <xdr:nvCxnSpPr>
        <xdr:cNvPr id="118" name="直線コネクタ 117"/>
        <xdr:cNvCxnSpPr/>
      </xdr:nvCxnSpPr>
      <xdr:spPr bwMode="auto">
        <a:xfrm>
          <a:off x="2908300" y="6901528"/>
          <a:ext cx="698500" cy="7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36924</xdr:rowOff>
    </xdr:from>
    <xdr:to>
      <xdr:col>5</xdr:col>
      <xdr:colOff>34925</xdr:colOff>
      <xdr:row>36</xdr:row>
      <xdr:rowOff>138524</xdr:rowOff>
    </xdr:to>
    <xdr:sp macro="" textlink="">
      <xdr:nvSpPr>
        <xdr:cNvPr id="128" name="円/楕円 127"/>
        <xdr:cNvSpPr/>
      </xdr:nvSpPr>
      <xdr:spPr bwMode="auto">
        <a:xfrm>
          <a:off x="5600700" y="699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9001</xdr:rowOff>
    </xdr:from>
    <xdr:ext cx="762000" cy="259045"/>
    <xdr:sp macro="" textlink="">
      <xdr:nvSpPr>
        <xdr:cNvPr id="129" name="人口1人当たり決算額の推移該当値テキスト445"/>
        <xdr:cNvSpPr txBox="1"/>
      </xdr:nvSpPr>
      <xdr:spPr>
        <a:xfrm>
          <a:off x="5740400" y="69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10646</xdr:rowOff>
    </xdr:from>
    <xdr:to>
      <xdr:col>4</xdr:col>
      <xdr:colOff>520700</xdr:colOff>
      <xdr:row>36</xdr:row>
      <xdr:rowOff>112246</xdr:rowOff>
    </xdr:to>
    <xdr:sp macro="" textlink="">
      <xdr:nvSpPr>
        <xdr:cNvPr id="130" name="円/楕円 129"/>
        <xdr:cNvSpPr/>
      </xdr:nvSpPr>
      <xdr:spPr bwMode="auto">
        <a:xfrm>
          <a:off x="4953000" y="6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97023</xdr:rowOff>
    </xdr:from>
    <xdr:ext cx="736600" cy="259045"/>
    <xdr:sp macro="" textlink="">
      <xdr:nvSpPr>
        <xdr:cNvPr id="131" name="テキスト ボックス 130"/>
        <xdr:cNvSpPr txBox="1"/>
      </xdr:nvSpPr>
      <xdr:spPr>
        <a:xfrm>
          <a:off x="4622800" y="705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2308</xdr:rowOff>
    </xdr:from>
    <xdr:to>
      <xdr:col>3</xdr:col>
      <xdr:colOff>955675</xdr:colOff>
      <xdr:row>36</xdr:row>
      <xdr:rowOff>103908</xdr:rowOff>
    </xdr:to>
    <xdr:sp macro="" textlink="">
      <xdr:nvSpPr>
        <xdr:cNvPr id="132" name="円/楕円 131"/>
        <xdr:cNvSpPr/>
      </xdr:nvSpPr>
      <xdr:spPr bwMode="auto">
        <a:xfrm>
          <a:off x="4254500" y="695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88685</xdr:rowOff>
    </xdr:from>
    <xdr:ext cx="762000" cy="259045"/>
    <xdr:sp macro="" textlink="">
      <xdr:nvSpPr>
        <xdr:cNvPr id="133" name="テキスト ボックス 132"/>
        <xdr:cNvSpPr txBox="1"/>
      </xdr:nvSpPr>
      <xdr:spPr>
        <a:xfrm>
          <a:off x="3924300" y="70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312376</xdr:rowOff>
    </xdr:from>
    <xdr:to>
      <xdr:col>3</xdr:col>
      <xdr:colOff>257175</xdr:colOff>
      <xdr:row>36</xdr:row>
      <xdr:rowOff>71076</xdr:rowOff>
    </xdr:to>
    <xdr:sp macro="" textlink="">
      <xdr:nvSpPr>
        <xdr:cNvPr id="134" name="円/楕円 133"/>
        <xdr:cNvSpPr/>
      </xdr:nvSpPr>
      <xdr:spPr bwMode="auto">
        <a:xfrm>
          <a:off x="3556000" y="6922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55853</xdr:rowOff>
    </xdr:from>
    <xdr:ext cx="762000" cy="259045"/>
    <xdr:sp macro="" textlink="">
      <xdr:nvSpPr>
        <xdr:cNvPr id="135" name="テキスト ボックス 134"/>
        <xdr:cNvSpPr txBox="1"/>
      </xdr:nvSpPr>
      <xdr:spPr>
        <a:xfrm>
          <a:off x="3225800" y="700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240378</xdr:rowOff>
    </xdr:from>
    <xdr:to>
      <xdr:col>2</xdr:col>
      <xdr:colOff>692150</xdr:colOff>
      <xdr:row>35</xdr:row>
      <xdr:rowOff>341978</xdr:rowOff>
    </xdr:to>
    <xdr:sp macro="" textlink="">
      <xdr:nvSpPr>
        <xdr:cNvPr id="136" name="円/楕円 135"/>
        <xdr:cNvSpPr/>
      </xdr:nvSpPr>
      <xdr:spPr bwMode="auto">
        <a:xfrm>
          <a:off x="2857500" y="685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326755</xdr:rowOff>
    </xdr:from>
    <xdr:ext cx="762000" cy="259045"/>
    <xdr:sp macro="" textlink="">
      <xdr:nvSpPr>
        <xdr:cNvPr id="137" name="テキスト ボックス 136"/>
        <xdr:cNvSpPr txBox="1"/>
      </xdr:nvSpPr>
      <xdr:spPr>
        <a:xfrm>
          <a:off x="2527300" y="693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6,662
6,607
175.06
5,417,452
5,280,208
90,974
2,819,067
4,635,024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138290</xdr:rowOff>
    </xdr:from>
    <xdr:to>
      <xdr:col>6</xdr:col>
      <xdr:colOff>511175</xdr:colOff>
      <xdr:row>35</xdr:row>
      <xdr:rowOff>171422</xdr:rowOff>
    </xdr:to>
    <xdr:cxnSp macro="">
      <xdr:nvCxnSpPr>
        <xdr:cNvPr id="61" name="直線コネクタ 60"/>
        <xdr:cNvCxnSpPr/>
      </xdr:nvCxnSpPr>
      <xdr:spPr>
        <a:xfrm flipV="1">
          <a:off x="3797300" y="6139040"/>
          <a:ext cx="838200" cy="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171422</xdr:rowOff>
    </xdr:from>
    <xdr:to>
      <xdr:col>5</xdr:col>
      <xdr:colOff>358775</xdr:colOff>
      <xdr:row>36</xdr:row>
      <xdr:rowOff>38255</xdr:rowOff>
    </xdr:to>
    <xdr:cxnSp macro="">
      <xdr:nvCxnSpPr>
        <xdr:cNvPr id="64" name="直線コネクタ 63"/>
        <xdr:cNvCxnSpPr/>
      </xdr:nvCxnSpPr>
      <xdr:spPr>
        <a:xfrm flipV="1">
          <a:off x="2908300" y="6172172"/>
          <a:ext cx="8890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38255</xdr:rowOff>
    </xdr:from>
    <xdr:to>
      <xdr:col>4</xdr:col>
      <xdr:colOff>155575</xdr:colOff>
      <xdr:row>36</xdr:row>
      <xdr:rowOff>61138</xdr:rowOff>
    </xdr:to>
    <xdr:cxnSp macro="">
      <xdr:nvCxnSpPr>
        <xdr:cNvPr id="67" name="直線コネクタ 66"/>
        <xdr:cNvCxnSpPr/>
      </xdr:nvCxnSpPr>
      <xdr:spPr>
        <a:xfrm flipV="1">
          <a:off x="2019300" y="6210455"/>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61138</xdr:rowOff>
    </xdr:from>
    <xdr:to>
      <xdr:col>2</xdr:col>
      <xdr:colOff>638175</xdr:colOff>
      <xdr:row>36</xdr:row>
      <xdr:rowOff>61801</xdr:rowOff>
    </xdr:to>
    <xdr:cxnSp macro="">
      <xdr:nvCxnSpPr>
        <xdr:cNvPr id="70" name="直線コネクタ 69"/>
        <xdr:cNvCxnSpPr/>
      </xdr:nvCxnSpPr>
      <xdr:spPr>
        <a:xfrm flipV="1">
          <a:off x="1130300" y="6233338"/>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87490</xdr:rowOff>
    </xdr:from>
    <xdr:to>
      <xdr:col>6</xdr:col>
      <xdr:colOff>561975</xdr:colOff>
      <xdr:row>36</xdr:row>
      <xdr:rowOff>17640</xdr:rowOff>
    </xdr:to>
    <xdr:sp macro="" textlink="">
      <xdr:nvSpPr>
        <xdr:cNvPr id="80" name="円/楕円 79"/>
        <xdr:cNvSpPr/>
      </xdr:nvSpPr>
      <xdr:spPr>
        <a:xfrm>
          <a:off x="4584700" y="60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65917</xdr:rowOff>
    </xdr:from>
    <xdr:ext cx="599010" cy="259045"/>
    <xdr:sp macro="" textlink="">
      <xdr:nvSpPr>
        <xdr:cNvPr id="81" name="人件費該当値テキスト"/>
        <xdr:cNvSpPr txBox="1"/>
      </xdr:nvSpPr>
      <xdr:spPr>
        <a:xfrm>
          <a:off x="4686300" y="60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120622</xdr:rowOff>
    </xdr:from>
    <xdr:to>
      <xdr:col>5</xdr:col>
      <xdr:colOff>409575</xdr:colOff>
      <xdr:row>36</xdr:row>
      <xdr:rowOff>50772</xdr:rowOff>
    </xdr:to>
    <xdr:sp macro="" textlink="">
      <xdr:nvSpPr>
        <xdr:cNvPr id="82" name="円/楕円 81"/>
        <xdr:cNvSpPr/>
      </xdr:nvSpPr>
      <xdr:spPr>
        <a:xfrm>
          <a:off x="3746500" y="61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41899</xdr:rowOff>
    </xdr:from>
    <xdr:ext cx="599010" cy="259045"/>
    <xdr:sp macro="" textlink="">
      <xdr:nvSpPr>
        <xdr:cNvPr id="83" name="テキスト ボックス 82"/>
        <xdr:cNvSpPr txBox="1"/>
      </xdr:nvSpPr>
      <xdr:spPr>
        <a:xfrm>
          <a:off x="3497794" y="621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123,337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158905</xdr:rowOff>
    </xdr:from>
    <xdr:to>
      <xdr:col>4</xdr:col>
      <xdr:colOff>206375</xdr:colOff>
      <xdr:row>36</xdr:row>
      <xdr:rowOff>89055</xdr:rowOff>
    </xdr:to>
    <xdr:sp macro="" textlink="">
      <xdr:nvSpPr>
        <xdr:cNvPr id="84" name="円/楕円 83"/>
        <xdr:cNvSpPr/>
      </xdr:nvSpPr>
      <xdr:spPr>
        <a:xfrm>
          <a:off x="2857500" y="61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80182</xdr:rowOff>
    </xdr:from>
    <xdr:ext cx="599010" cy="259045"/>
    <xdr:sp macro="" textlink="">
      <xdr:nvSpPr>
        <xdr:cNvPr id="85" name="テキスト ボックス 84"/>
        <xdr:cNvSpPr txBox="1"/>
      </xdr:nvSpPr>
      <xdr:spPr>
        <a:xfrm>
          <a:off x="2608794" y="625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10338</xdr:rowOff>
    </xdr:from>
    <xdr:to>
      <xdr:col>3</xdr:col>
      <xdr:colOff>3175</xdr:colOff>
      <xdr:row>36</xdr:row>
      <xdr:rowOff>111938</xdr:rowOff>
    </xdr:to>
    <xdr:sp macro="" textlink="">
      <xdr:nvSpPr>
        <xdr:cNvPr id="86" name="円/楕円 85"/>
        <xdr:cNvSpPr/>
      </xdr:nvSpPr>
      <xdr:spPr>
        <a:xfrm>
          <a:off x="1968500" y="61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103065</xdr:rowOff>
    </xdr:from>
    <xdr:ext cx="599010" cy="259045"/>
    <xdr:sp macro="" textlink="">
      <xdr:nvSpPr>
        <xdr:cNvPr id="87" name="テキスト ボックス 86"/>
        <xdr:cNvSpPr txBox="1"/>
      </xdr:nvSpPr>
      <xdr:spPr>
        <a:xfrm>
          <a:off x="1719794" y="62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11001</xdr:rowOff>
    </xdr:from>
    <xdr:to>
      <xdr:col>1</xdr:col>
      <xdr:colOff>485775</xdr:colOff>
      <xdr:row>36</xdr:row>
      <xdr:rowOff>112601</xdr:rowOff>
    </xdr:to>
    <xdr:sp macro="" textlink="">
      <xdr:nvSpPr>
        <xdr:cNvPr id="88" name="円/楕円 87"/>
        <xdr:cNvSpPr/>
      </xdr:nvSpPr>
      <xdr:spPr>
        <a:xfrm>
          <a:off x="1079500" y="61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103728</xdr:rowOff>
    </xdr:from>
    <xdr:ext cx="599010" cy="259045"/>
    <xdr:sp macro="" textlink="">
      <xdr:nvSpPr>
        <xdr:cNvPr id="89" name="テキスト ボックス 88"/>
        <xdr:cNvSpPr txBox="1"/>
      </xdr:nvSpPr>
      <xdr:spPr>
        <a:xfrm>
          <a:off x="830794" y="627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142969</xdr:rowOff>
    </xdr:from>
    <xdr:to>
      <xdr:col>6</xdr:col>
      <xdr:colOff>511175</xdr:colOff>
      <xdr:row>56</xdr:row>
      <xdr:rowOff>4567</xdr:rowOff>
    </xdr:to>
    <xdr:cxnSp macro="">
      <xdr:nvCxnSpPr>
        <xdr:cNvPr id="119" name="直線コネクタ 118"/>
        <xdr:cNvCxnSpPr/>
      </xdr:nvCxnSpPr>
      <xdr:spPr>
        <a:xfrm>
          <a:off x="3797300" y="9572719"/>
          <a:ext cx="8382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142969</xdr:rowOff>
    </xdr:from>
    <xdr:to>
      <xdr:col>5</xdr:col>
      <xdr:colOff>358775</xdr:colOff>
      <xdr:row>57</xdr:row>
      <xdr:rowOff>105616</xdr:rowOff>
    </xdr:to>
    <xdr:cxnSp macro="">
      <xdr:nvCxnSpPr>
        <xdr:cNvPr id="122" name="直線コネクタ 121"/>
        <xdr:cNvCxnSpPr/>
      </xdr:nvCxnSpPr>
      <xdr:spPr>
        <a:xfrm flipV="1">
          <a:off x="2908300" y="9572719"/>
          <a:ext cx="889000" cy="30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105616</xdr:rowOff>
    </xdr:from>
    <xdr:to>
      <xdr:col>4</xdr:col>
      <xdr:colOff>155575</xdr:colOff>
      <xdr:row>58</xdr:row>
      <xdr:rowOff>13414</xdr:rowOff>
    </xdr:to>
    <xdr:cxnSp macro="">
      <xdr:nvCxnSpPr>
        <xdr:cNvPr id="125" name="直線コネクタ 124"/>
        <xdr:cNvCxnSpPr/>
      </xdr:nvCxnSpPr>
      <xdr:spPr>
        <a:xfrm flipV="1">
          <a:off x="2019300" y="987826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13414</xdr:rowOff>
    </xdr:from>
    <xdr:to>
      <xdr:col>2</xdr:col>
      <xdr:colOff>638175</xdr:colOff>
      <xdr:row>58</xdr:row>
      <xdr:rowOff>43924</xdr:rowOff>
    </xdr:to>
    <xdr:cxnSp macro="">
      <xdr:nvCxnSpPr>
        <xdr:cNvPr id="128" name="直線コネクタ 127"/>
        <xdr:cNvCxnSpPr/>
      </xdr:nvCxnSpPr>
      <xdr:spPr>
        <a:xfrm flipV="1">
          <a:off x="1130300" y="9957514"/>
          <a:ext cx="889000" cy="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125217</xdr:rowOff>
    </xdr:from>
    <xdr:to>
      <xdr:col>6</xdr:col>
      <xdr:colOff>561975</xdr:colOff>
      <xdr:row>56</xdr:row>
      <xdr:rowOff>55367</xdr:rowOff>
    </xdr:to>
    <xdr:sp macro="" textlink="">
      <xdr:nvSpPr>
        <xdr:cNvPr id="138" name="円/楕円 137"/>
        <xdr:cNvSpPr/>
      </xdr:nvSpPr>
      <xdr:spPr>
        <a:xfrm>
          <a:off x="4584700" y="955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103644</xdr:rowOff>
    </xdr:from>
    <xdr:ext cx="599010" cy="259045"/>
    <xdr:sp macro="" textlink="">
      <xdr:nvSpPr>
        <xdr:cNvPr id="139" name="物件費該当値テキスト"/>
        <xdr:cNvSpPr txBox="1"/>
      </xdr:nvSpPr>
      <xdr:spPr>
        <a:xfrm>
          <a:off x="4686300" y="953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92169</xdr:rowOff>
    </xdr:from>
    <xdr:to>
      <xdr:col>5</xdr:col>
      <xdr:colOff>409575</xdr:colOff>
      <xdr:row>56</xdr:row>
      <xdr:rowOff>22319</xdr:rowOff>
    </xdr:to>
    <xdr:sp macro="" textlink="">
      <xdr:nvSpPr>
        <xdr:cNvPr id="140" name="円/楕円 139"/>
        <xdr:cNvSpPr/>
      </xdr:nvSpPr>
      <xdr:spPr>
        <a:xfrm>
          <a:off x="3746500" y="95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38846</xdr:rowOff>
    </xdr:from>
    <xdr:ext cx="599010" cy="259045"/>
    <xdr:sp macro="" textlink="">
      <xdr:nvSpPr>
        <xdr:cNvPr id="141" name="テキスト ボックス 140"/>
        <xdr:cNvSpPr txBox="1"/>
      </xdr:nvSpPr>
      <xdr:spPr>
        <a:xfrm>
          <a:off x="3497794" y="929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54816</xdr:rowOff>
    </xdr:from>
    <xdr:to>
      <xdr:col>4</xdr:col>
      <xdr:colOff>206375</xdr:colOff>
      <xdr:row>57</xdr:row>
      <xdr:rowOff>156416</xdr:rowOff>
    </xdr:to>
    <xdr:sp macro="" textlink="">
      <xdr:nvSpPr>
        <xdr:cNvPr id="142" name="円/楕円 141"/>
        <xdr:cNvSpPr/>
      </xdr:nvSpPr>
      <xdr:spPr>
        <a:xfrm>
          <a:off x="2857500" y="9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147543</xdr:rowOff>
    </xdr:from>
    <xdr:ext cx="534377" cy="259045"/>
    <xdr:sp macro="" textlink="">
      <xdr:nvSpPr>
        <xdr:cNvPr id="143" name="テキスト ボックス 142"/>
        <xdr:cNvSpPr txBox="1"/>
      </xdr:nvSpPr>
      <xdr:spPr>
        <a:xfrm>
          <a:off x="2641111" y="99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134064</xdr:rowOff>
    </xdr:from>
    <xdr:to>
      <xdr:col>3</xdr:col>
      <xdr:colOff>3175</xdr:colOff>
      <xdr:row>58</xdr:row>
      <xdr:rowOff>64214</xdr:rowOff>
    </xdr:to>
    <xdr:sp macro="" textlink="">
      <xdr:nvSpPr>
        <xdr:cNvPr id="144" name="円/楕円 143"/>
        <xdr:cNvSpPr/>
      </xdr:nvSpPr>
      <xdr:spPr>
        <a:xfrm>
          <a:off x="1968500" y="99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55341</xdr:rowOff>
    </xdr:from>
    <xdr:ext cx="534377" cy="259045"/>
    <xdr:sp macro="" textlink="">
      <xdr:nvSpPr>
        <xdr:cNvPr id="145" name="テキスト ボックス 144"/>
        <xdr:cNvSpPr txBox="1"/>
      </xdr:nvSpPr>
      <xdr:spPr>
        <a:xfrm>
          <a:off x="1752111" y="99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164574</xdr:rowOff>
    </xdr:from>
    <xdr:to>
      <xdr:col>1</xdr:col>
      <xdr:colOff>485775</xdr:colOff>
      <xdr:row>58</xdr:row>
      <xdr:rowOff>94724</xdr:rowOff>
    </xdr:to>
    <xdr:sp macro="" textlink="">
      <xdr:nvSpPr>
        <xdr:cNvPr id="146" name="円/楕円 145"/>
        <xdr:cNvSpPr/>
      </xdr:nvSpPr>
      <xdr:spPr>
        <a:xfrm>
          <a:off x="1079500" y="99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85851</xdr:rowOff>
    </xdr:from>
    <xdr:ext cx="534377" cy="259045"/>
    <xdr:sp macro="" textlink="">
      <xdr:nvSpPr>
        <xdr:cNvPr id="147" name="テキスト ボックス 146"/>
        <xdr:cNvSpPr txBox="1"/>
      </xdr:nvSpPr>
      <xdr:spPr>
        <a:xfrm>
          <a:off x="863111" y="100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60787</xdr:rowOff>
    </xdr:from>
    <xdr:to>
      <xdr:col>6</xdr:col>
      <xdr:colOff>511175</xdr:colOff>
      <xdr:row>77</xdr:row>
      <xdr:rowOff>77681</xdr:rowOff>
    </xdr:to>
    <xdr:cxnSp macro="">
      <xdr:nvCxnSpPr>
        <xdr:cNvPr id="174" name="直線コネクタ 173"/>
        <xdr:cNvCxnSpPr/>
      </xdr:nvCxnSpPr>
      <xdr:spPr>
        <a:xfrm flipV="1">
          <a:off x="3797300" y="13262437"/>
          <a:ext cx="8382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30087</xdr:rowOff>
    </xdr:from>
    <xdr:to>
      <xdr:col>5</xdr:col>
      <xdr:colOff>358775</xdr:colOff>
      <xdr:row>77</xdr:row>
      <xdr:rowOff>77681</xdr:rowOff>
    </xdr:to>
    <xdr:cxnSp macro="">
      <xdr:nvCxnSpPr>
        <xdr:cNvPr id="177" name="直線コネクタ 176"/>
        <xdr:cNvCxnSpPr/>
      </xdr:nvCxnSpPr>
      <xdr:spPr>
        <a:xfrm>
          <a:off x="2908300" y="13231737"/>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30087</xdr:rowOff>
    </xdr:from>
    <xdr:to>
      <xdr:col>4</xdr:col>
      <xdr:colOff>155575</xdr:colOff>
      <xdr:row>77</xdr:row>
      <xdr:rowOff>109227</xdr:rowOff>
    </xdr:to>
    <xdr:cxnSp macro="">
      <xdr:nvCxnSpPr>
        <xdr:cNvPr id="180" name="直線コネクタ 179"/>
        <xdr:cNvCxnSpPr/>
      </xdr:nvCxnSpPr>
      <xdr:spPr>
        <a:xfrm flipV="1">
          <a:off x="2019300" y="13231737"/>
          <a:ext cx="8890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109227</xdr:rowOff>
    </xdr:from>
    <xdr:to>
      <xdr:col>2</xdr:col>
      <xdr:colOff>638175</xdr:colOff>
      <xdr:row>77</xdr:row>
      <xdr:rowOff>144752</xdr:rowOff>
    </xdr:to>
    <xdr:cxnSp macro="">
      <xdr:nvCxnSpPr>
        <xdr:cNvPr id="183" name="直線コネクタ 182"/>
        <xdr:cNvCxnSpPr/>
      </xdr:nvCxnSpPr>
      <xdr:spPr>
        <a:xfrm flipV="1">
          <a:off x="1130300" y="13310877"/>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9987</xdr:rowOff>
    </xdr:from>
    <xdr:to>
      <xdr:col>6</xdr:col>
      <xdr:colOff>561975</xdr:colOff>
      <xdr:row>77</xdr:row>
      <xdr:rowOff>111587</xdr:rowOff>
    </xdr:to>
    <xdr:sp macro="" textlink="">
      <xdr:nvSpPr>
        <xdr:cNvPr id="193" name="円/楕円 192"/>
        <xdr:cNvSpPr/>
      </xdr:nvSpPr>
      <xdr:spPr>
        <a:xfrm>
          <a:off x="45847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159864</xdr:rowOff>
    </xdr:from>
    <xdr:ext cx="534377" cy="259045"/>
    <xdr:sp macro="" textlink="">
      <xdr:nvSpPr>
        <xdr:cNvPr id="194" name="維持補修費該当値テキスト"/>
        <xdr:cNvSpPr txBox="1"/>
      </xdr:nvSpPr>
      <xdr:spPr>
        <a:xfrm>
          <a:off x="4686300" y="131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26881</xdr:rowOff>
    </xdr:from>
    <xdr:to>
      <xdr:col>5</xdr:col>
      <xdr:colOff>409575</xdr:colOff>
      <xdr:row>77</xdr:row>
      <xdr:rowOff>128481</xdr:rowOff>
    </xdr:to>
    <xdr:sp macro="" textlink="">
      <xdr:nvSpPr>
        <xdr:cNvPr id="195" name="円/楕円 194"/>
        <xdr:cNvSpPr/>
      </xdr:nvSpPr>
      <xdr:spPr>
        <a:xfrm>
          <a:off x="3746500" y="132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119608</xdr:rowOff>
    </xdr:from>
    <xdr:ext cx="534377" cy="259045"/>
    <xdr:sp macro="" textlink="">
      <xdr:nvSpPr>
        <xdr:cNvPr id="196" name="テキスト ボックス 195"/>
        <xdr:cNvSpPr txBox="1"/>
      </xdr:nvSpPr>
      <xdr:spPr>
        <a:xfrm>
          <a:off x="3530111" y="133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150737</xdr:rowOff>
    </xdr:from>
    <xdr:to>
      <xdr:col>4</xdr:col>
      <xdr:colOff>206375</xdr:colOff>
      <xdr:row>77</xdr:row>
      <xdr:rowOff>80887</xdr:rowOff>
    </xdr:to>
    <xdr:sp macro="" textlink="">
      <xdr:nvSpPr>
        <xdr:cNvPr id="197" name="円/楕円 196"/>
        <xdr:cNvSpPr/>
      </xdr:nvSpPr>
      <xdr:spPr>
        <a:xfrm>
          <a:off x="2857500" y="13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72014</xdr:rowOff>
    </xdr:from>
    <xdr:ext cx="534377" cy="259045"/>
    <xdr:sp macro="" textlink="">
      <xdr:nvSpPr>
        <xdr:cNvPr id="198" name="テキスト ボックス 197"/>
        <xdr:cNvSpPr txBox="1"/>
      </xdr:nvSpPr>
      <xdr:spPr>
        <a:xfrm>
          <a:off x="2641111" y="132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58427</xdr:rowOff>
    </xdr:from>
    <xdr:to>
      <xdr:col>3</xdr:col>
      <xdr:colOff>3175</xdr:colOff>
      <xdr:row>77</xdr:row>
      <xdr:rowOff>160027</xdr:rowOff>
    </xdr:to>
    <xdr:sp macro="" textlink="">
      <xdr:nvSpPr>
        <xdr:cNvPr id="199" name="円/楕円 198"/>
        <xdr:cNvSpPr/>
      </xdr:nvSpPr>
      <xdr:spPr>
        <a:xfrm>
          <a:off x="1968500" y="132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151154</xdr:rowOff>
    </xdr:from>
    <xdr:ext cx="469744" cy="259045"/>
    <xdr:sp macro="" textlink="">
      <xdr:nvSpPr>
        <xdr:cNvPr id="200" name="テキスト ボックス 199"/>
        <xdr:cNvSpPr txBox="1"/>
      </xdr:nvSpPr>
      <xdr:spPr>
        <a:xfrm>
          <a:off x="1784427" y="1335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93952</xdr:rowOff>
    </xdr:from>
    <xdr:to>
      <xdr:col>1</xdr:col>
      <xdr:colOff>485775</xdr:colOff>
      <xdr:row>78</xdr:row>
      <xdr:rowOff>24102</xdr:rowOff>
    </xdr:to>
    <xdr:sp macro="" textlink="">
      <xdr:nvSpPr>
        <xdr:cNvPr id="201" name="円/楕円 200"/>
        <xdr:cNvSpPr/>
      </xdr:nvSpPr>
      <xdr:spPr>
        <a:xfrm>
          <a:off x="10795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15229</xdr:rowOff>
    </xdr:from>
    <xdr:ext cx="469744" cy="259045"/>
    <xdr:sp macro="" textlink="">
      <xdr:nvSpPr>
        <xdr:cNvPr id="202" name="テキスト ボックス 201"/>
        <xdr:cNvSpPr txBox="1"/>
      </xdr:nvSpPr>
      <xdr:spPr>
        <a:xfrm>
          <a:off x="895427" y="133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118864</xdr:rowOff>
    </xdr:from>
    <xdr:to>
      <xdr:col>6</xdr:col>
      <xdr:colOff>511175</xdr:colOff>
      <xdr:row>95</xdr:row>
      <xdr:rowOff>166708</xdr:rowOff>
    </xdr:to>
    <xdr:cxnSp macro="">
      <xdr:nvCxnSpPr>
        <xdr:cNvPr id="234" name="直線コネクタ 233"/>
        <xdr:cNvCxnSpPr/>
      </xdr:nvCxnSpPr>
      <xdr:spPr>
        <a:xfrm flipV="1">
          <a:off x="3797300" y="16406614"/>
          <a:ext cx="838200" cy="4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166708</xdr:rowOff>
    </xdr:from>
    <xdr:to>
      <xdr:col>5</xdr:col>
      <xdr:colOff>358775</xdr:colOff>
      <xdr:row>96</xdr:row>
      <xdr:rowOff>132548</xdr:rowOff>
    </xdr:to>
    <xdr:cxnSp macro="">
      <xdr:nvCxnSpPr>
        <xdr:cNvPr id="237" name="直線コネクタ 236"/>
        <xdr:cNvCxnSpPr/>
      </xdr:nvCxnSpPr>
      <xdr:spPr>
        <a:xfrm flipV="1">
          <a:off x="2908300" y="16454458"/>
          <a:ext cx="889000" cy="13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132548</xdr:rowOff>
    </xdr:from>
    <xdr:to>
      <xdr:col>4</xdr:col>
      <xdr:colOff>155575</xdr:colOff>
      <xdr:row>97</xdr:row>
      <xdr:rowOff>57730</xdr:rowOff>
    </xdr:to>
    <xdr:cxnSp macro="">
      <xdr:nvCxnSpPr>
        <xdr:cNvPr id="240" name="直線コネクタ 239"/>
        <xdr:cNvCxnSpPr/>
      </xdr:nvCxnSpPr>
      <xdr:spPr>
        <a:xfrm flipV="1">
          <a:off x="2019300" y="16591748"/>
          <a:ext cx="889000" cy="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57730</xdr:rowOff>
    </xdr:from>
    <xdr:to>
      <xdr:col>2</xdr:col>
      <xdr:colOff>638175</xdr:colOff>
      <xdr:row>97</xdr:row>
      <xdr:rowOff>63739</xdr:rowOff>
    </xdr:to>
    <xdr:cxnSp macro="">
      <xdr:nvCxnSpPr>
        <xdr:cNvPr id="243" name="直線コネクタ 242"/>
        <xdr:cNvCxnSpPr/>
      </xdr:nvCxnSpPr>
      <xdr:spPr>
        <a:xfrm flipV="1">
          <a:off x="1130300" y="16688380"/>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68064</xdr:rowOff>
    </xdr:from>
    <xdr:to>
      <xdr:col>6</xdr:col>
      <xdr:colOff>561975</xdr:colOff>
      <xdr:row>95</xdr:row>
      <xdr:rowOff>169664</xdr:rowOff>
    </xdr:to>
    <xdr:sp macro="" textlink="">
      <xdr:nvSpPr>
        <xdr:cNvPr id="253" name="円/楕円 252"/>
        <xdr:cNvSpPr/>
      </xdr:nvSpPr>
      <xdr:spPr>
        <a:xfrm>
          <a:off x="4584700" y="163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90941</xdr:rowOff>
    </xdr:from>
    <xdr:ext cx="534377" cy="259045"/>
    <xdr:sp macro="" textlink="">
      <xdr:nvSpPr>
        <xdr:cNvPr id="254" name="扶助費該当値テキスト"/>
        <xdr:cNvSpPr txBox="1"/>
      </xdr:nvSpPr>
      <xdr:spPr>
        <a:xfrm>
          <a:off x="4686300" y="162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115908</xdr:rowOff>
    </xdr:from>
    <xdr:to>
      <xdr:col>5</xdr:col>
      <xdr:colOff>409575</xdr:colOff>
      <xdr:row>96</xdr:row>
      <xdr:rowOff>46058</xdr:rowOff>
    </xdr:to>
    <xdr:sp macro="" textlink="">
      <xdr:nvSpPr>
        <xdr:cNvPr id="255" name="円/楕円 254"/>
        <xdr:cNvSpPr/>
      </xdr:nvSpPr>
      <xdr:spPr>
        <a:xfrm>
          <a:off x="3746500" y="164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62585</xdr:rowOff>
    </xdr:from>
    <xdr:ext cx="534377" cy="259045"/>
    <xdr:sp macro="" textlink="">
      <xdr:nvSpPr>
        <xdr:cNvPr id="256" name="テキスト ボックス 255"/>
        <xdr:cNvSpPr txBox="1"/>
      </xdr:nvSpPr>
      <xdr:spPr>
        <a:xfrm>
          <a:off x="3530111" y="16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81748</xdr:rowOff>
    </xdr:from>
    <xdr:to>
      <xdr:col>4</xdr:col>
      <xdr:colOff>206375</xdr:colOff>
      <xdr:row>97</xdr:row>
      <xdr:rowOff>11898</xdr:rowOff>
    </xdr:to>
    <xdr:sp macro="" textlink="">
      <xdr:nvSpPr>
        <xdr:cNvPr id="257" name="円/楕円 256"/>
        <xdr:cNvSpPr/>
      </xdr:nvSpPr>
      <xdr:spPr>
        <a:xfrm>
          <a:off x="2857500" y="1654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28425</xdr:rowOff>
    </xdr:from>
    <xdr:ext cx="534377" cy="259045"/>
    <xdr:sp macro="" textlink="">
      <xdr:nvSpPr>
        <xdr:cNvPr id="258" name="テキスト ボックス 257"/>
        <xdr:cNvSpPr txBox="1"/>
      </xdr:nvSpPr>
      <xdr:spPr>
        <a:xfrm>
          <a:off x="2641111" y="1631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6930</xdr:rowOff>
    </xdr:from>
    <xdr:to>
      <xdr:col>3</xdr:col>
      <xdr:colOff>3175</xdr:colOff>
      <xdr:row>97</xdr:row>
      <xdr:rowOff>108530</xdr:rowOff>
    </xdr:to>
    <xdr:sp macro="" textlink="">
      <xdr:nvSpPr>
        <xdr:cNvPr id="259" name="円/楕円 258"/>
        <xdr:cNvSpPr/>
      </xdr:nvSpPr>
      <xdr:spPr>
        <a:xfrm>
          <a:off x="1968500" y="166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125057</xdr:rowOff>
    </xdr:from>
    <xdr:ext cx="534377" cy="259045"/>
    <xdr:sp macro="" textlink="">
      <xdr:nvSpPr>
        <xdr:cNvPr id="260" name="テキスト ボックス 259"/>
        <xdr:cNvSpPr txBox="1"/>
      </xdr:nvSpPr>
      <xdr:spPr>
        <a:xfrm>
          <a:off x="1752111" y="164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12939</xdr:rowOff>
    </xdr:from>
    <xdr:to>
      <xdr:col>1</xdr:col>
      <xdr:colOff>485775</xdr:colOff>
      <xdr:row>97</xdr:row>
      <xdr:rowOff>114539</xdr:rowOff>
    </xdr:to>
    <xdr:sp macro="" textlink="">
      <xdr:nvSpPr>
        <xdr:cNvPr id="261" name="円/楕円 260"/>
        <xdr:cNvSpPr/>
      </xdr:nvSpPr>
      <xdr:spPr>
        <a:xfrm>
          <a:off x="1079500" y="166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131066</xdr:rowOff>
    </xdr:from>
    <xdr:ext cx="534377" cy="259045"/>
    <xdr:sp macro="" textlink="">
      <xdr:nvSpPr>
        <xdr:cNvPr id="262" name="テキスト ボックス 261"/>
        <xdr:cNvSpPr txBox="1"/>
      </xdr:nvSpPr>
      <xdr:spPr>
        <a:xfrm>
          <a:off x="863111" y="16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147705</xdr:rowOff>
    </xdr:from>
    <xdr:to>
      <xdr:col>15</xdr:col>
      <xdr:colOff>180975</xdr:colOff>
      <xdr:row>36</xdr:row>
      <xdr:rowOff>136477</xdr:rowOff>
    </xdr:to>
    <xdr:cxnSp macro="">
      <xdr:nvCxnSpPr>
        <xdr:cNvPr id="291" name="直線コネクタ 290"/>
        <xdr:cNvCxnSpPr/>
      </xdr:nvCxnSpPr>
      <xdr:spPr>
        <a:xfrm flipV="1">
          <a:off x="9639300" y="6148455"/>
          <a:ext cx="838200" cy="1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136477</xdr:rowOff>
    </xdr:from>
    <xdr:to>
      <xdr:col>14</xdr:col>
      <xdr:colOff>28575</xdr:colOff>
      <xdr:row>36</xdr:row>
      <xdr:rowOff>170648</xdr:rowOff>
    </xdr:to>
    <xdr:cxnSp macro="">
      <xdr:nvCxnSpPr>
        <xdr:cNvPr id="294" name="直線コネクタ 293"/>
        <xdr:cNvCxnSpPr/>
      </xdr:nvCxnSpPr>
      <xdr:spPr>
        <a:xfrm flipV="1">
          <a:off x="8750300" y="6308677"/>
          <a:ext cx="889000" cy="3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170648</xdr:rowOff>
    </xdr:from>
    <xdr:to>
      <xdr:col>12</xdr:col>
      <xdr:colOff>511175</xdr:colOff>
      <xdr:row>37</xdr:row>
      <xdr:rowOff>70926</xdr:rowOff>
    </xdr:to>
    <xdr:cxnSp macro="">
      <xdr:nvCxnSpPr>
        <xdr:cNvPr id="297" name="直線コネクタ 296"/>
        <xdr:cNvCxnSpPr/>
      </xdr:nvCxnSpPr>
      <xdr:spPr>
        <a:xfrm flipV="1">
          <a:off x="7861300" y="6342848"/>
          <a:ext cx="889000" cy="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70926</xdr:rowOff>
    </xdr:from>
    <xdr:to>
      <xdr:col>11</xdr:col>
      <xdr:colOff>307975</xdr:colOff>
      <xdr:row>37</xdr:row>
      <xdr:rowOff>99745</xdr:rowOff>
    </xdr:to>
    <xdr:cxnSp macro="">
      <xdr:nvCxnSpPr>
        <xdr:cNvPr id="300" name="直線コネクタ 299"/>
        <xdr:cNvCxnSpPr/>
      </xdr:nvCxnSpPr>
      <xdr:spPr>
        <a:xfrm flipV="1">
          <a:off x="6972300" y="6414576"/>
          <a:ext cx="889000" cy="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96905</xdr:rowOff>
    </xdr:from>
    <xdr:to>
      <xdr:col>15</xdr:col>
      <xdr:colOff>231775</xdr:colOff>
      <xdr:row>36</xdr:row>
      <xdr:rowOff>27055</xdr:rowOff>
    </xdr:to>
    <xdr:sp macro="" textlink="">
      <xdr:nvSpPr>
        <xdr:cNvPr id="310" name="円/楕円 309"/>
        <xdr:cNvSpPr/>
      </xdr:nvSpPr>
      <xdr:spPr>
        <a:xfrm>
          <a:off x="10426700" y="60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119782</xdr:rowOff>
    </xdr:from>
    <xdr:ext cx="599010" cy="259045"/>
    <xdr:sp macro="" textlink="">
      <xdr:nvSpPr>
        <xdr:cNvPr id="311" name="補助費等該当値テキスト"/>
        <xdr:cNvSpPr txBox="1"/>
      </xdr:nvSpPr>
      <xdr:spPr>
        <a:xfrm>
          <a:off x="10528300" y="594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85677</xdr:rowOff>
    </xdr:from>
    <xdr:to>
      <xdr:col>14</xdr:col>
      <xdr:colOff>79375</xdr:colOff>
      <xdr:row>37</xdr:row>
      <xdr:rowOff>15827</xdr:rowOff>
    </xdr:to>
    <xdr:sp macro="" textlink="">
      <xdr:nvSpPr>
        <xdr:cNvPr id="312" name="円/楕円 311"/>
        <xdr:cNvSpPr/>
      </xdr:nvSpPr>
      <xdr:spPr>
        <a:xfrm>
          <a:off x="9588500" y="62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6954</xdr:rowOff>
    </xdr:from>
    <xdr:ext cx="599010" cy="259045"/>
    <xdr:sp macro="" textlink="">
      <xdr:nvSpPr>
        <xdr:cNvPr id="313" name="テキスト ボックス 312"/>
        <xdr:cNvSpPr txBox="1"/>
      </xdr:nvSpPr>
      <xdr:spPr>
        <a:xfrm>
          <a:off x="9339794" y="635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119848</xdr:rowOff>
    </xdr:from>
    <xdr:to>
      <xdr:col>12</xdr:col>
      <xdr:colOff>561975</xdr:colOff>
      <xdr:row>37</xdr:row>
      <xdr:rowOff>49998</xdr:rowOff>
    </xdr:to>
    <xdr:sp macro="" textlink="">
      <xdr:nvSpPr>
        <xdr:cNvPr id="314" name="円/楕円 313"/>
        <xdr:cNvSpPr/>
      </xdr:nvSpPr>
      <xdr:spPr>
        <a:xfrm>
          <a:off x="8699500" y="62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41125</xdr:rowOff>
    </xdr:from>
    <xdr:ext cx="599010" cy="259045"/>
    <xdr:sp macro="" textlink="">
      <xdr:nvSpPr>
        <xdr:cNvPr id="315" name="テキスト ボックス 314"/>
        <xdr:cNvSpPr txBox="1"/>
      </xdr:nvSpPr>
      <xdr:spPr>
        <a:xfrm>
          <a:off x="8450794" y="63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20126</xdr:rowOff>
    </xdr:from>
    <xdr:to>
      <xdr:col>11</xdr:col>
      <xdr:colOff>358775</xdr:colOff>
      <xdr:row>37</xdr:row>
      <xdr:rowOff>121726</xdr:rowOff>
    </xdr:to>
    <xdr:sp macro="" textlink="">
      <xdr:nvSpPr>
        <xdr:cNvPr id="316" name="円/楕円 315"/>
        <xdr:cNvSpPr/>
      </xdr:nvSpPr>
      <xdr:spPr>
        <a:xfrm>
          <a:off x="7810500" y="63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112853</xdr:rowOff>
    </xdr:from>
    <xdr:ext cx="534377" cy="259045"/>
    <xdr:sp macro="" textlink="">
      <xdr:nvSpPr>
        <xdr:cNvPr id="317" name="テキスト ボックス 316"/>
        <xdr:cNvSpPr txBox="1"/>
      </xdr:nvSpPr>
      <xdr:spPr>
        <a:xfrm>
          <a:off x="7594111" y="645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48945</xdr:rowOff>
    </xdr:from>
    <xdr:to>
      <xdr:col>10</xdr:col>
      <xdr:colOff>155575</xdr:colOff>
      <xdr:row>37</xdr:row>
      <xdr:rowOff>150545</xdr:rowOff>
    </xdr:to>
    <xdr:sp macro="" textlink="">
      <xdr:nvSpPr>
        <xdr:cNvPr id="318" name="円/楕円 317"/>
        <xdr:cNvSpPr/>
      </xdr:nvSpPr>
      <xdr:spPr>
        <a:xfrm>
          <a:off x="6921500" y="63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141671</xdr:rowOff>
    </xdr:from>
    <xdr:ext cx="534377" cy="259045"/>
    <xdr:sp macro="" textlink="">
      <xdr:nvSpPr>
        <xdr:cNvPr id="319" name="テキスト ボックス 318"/>
        <xdr:cNvSpPr txBox="1"/>
      </xdr:nvSpPr>
      <xdr:spPr>
        <a:xfrm>
          <a:off x="6705111" y="64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43904</xdr:rowOff>
    </xdr:from>
    <xdr:to>
      <xdr:col>15</xdr:col>
      <xdr:colOff>180975</xdr:colOff>
      <xdr:row>58</xdr:row>
      <xdr:rowOff>92677</xdr:rowOff>
    </xdr:to>
    <xdr:cxnSp macro="">
      <xdr:nvCxnSpPr>
        <xdr:cNvPr id="350" name="直線コネクタ 349"/>
        <xdr:cNvCxnSpPr/>
      </xdr:nvCxnSpPr>
      <xdr:spPr>
        <a:xfrm flipV="1">
          <a:off x="9639300" y="9988004"/>
          <a:ext cx="838200" cy="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70000</xdr:rowOff>
    </xdr:from>
    <xdr:to>
      <xdr:col>14</xdr:col>
      <xdr:colOff>28575</xdr:colOff>
      <xdr:row>58</xdr:row>
      <xdr:rowOff>92677</xdr:rowOff>
    </xdr:to>
    <xdr:cxnSp macro="">
      <xdr:nvCxnSpPr>
        <xdr:cNvPr id="353" name="直線コネクタ 352"/>
        <xdr:cNvCxnSpPr/>
      </xdr:nvCxnSpPr>
      <xdr:spPr>
        <a:xfrm>
          <a:off x="8750300" y="9499750"/>
          <a:ext cx="889000" cy="5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70000</xdr:rowOff>
    </xdr:from>
    <xdr:to>
      <xdr:col>12</xdr:col>
      <xdr:colOff>511175</xdr:colOff>
      <xdr:row>56</xdr:row>
      <xdr:rowOff>40804</xdr:rowOff>
    </xdr:to>
    <xdr:cxnSp macro="">
      <xdr:nvCxnSpPr>
        <xdr:cNvPr id="356" name="直線コネクタ 355"/>
        <xdr:cNvCxnSpPr/>
      </xdr:nvCxnSpPr>
      <xdr:spPr>
        <a:xfrm flipV="1">
          <a:off x="7861300" y="9499750"/>
          <a:ext cx="889000" cy="1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40804</xdr:rowOff>
    </xdr:from>
    <xdr:to>
      <xdr:col>11</xdr:col>
      <xdr:colOff>307975</xdr:colOff>
      <xdr:row>58</xdr:row>
      <xdr:rowOff>110991</xdr:rowOff>
    </xdr:to>
    <xdr:cxnSp macro="">
      <xdr:nvCxnSpPr>
        <xdr:cNvPr id="359" name="直線コネクタ 358"/>
        <xdr:cNvCxnSpPr/>
      </xdr:nvCxnSpPr>
      <xdr:spPr>
        <a:xfrm flipV="1">
          <a:off x="6972300" y="9642004"/>
          <a:ext cx="889000" cy="4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164554</xdr:rowOff>
    </xdr:from>
    <xdr:to>
      <xdr:col>15</xdr:col>
      <xdr:colOff>231775</xdr:colOff>
      <xdr:row>58</xdr:row>
      <xdr:rowOff>94704</xdr:rowOff>
    </xdr:to>
    <xdr:sp macro="" textlink="">
      <xdr:nvSpPr>
        <xdr:cNvPr id="369" name="円/楕円 368"/>
        <xdr:cNvSpPr/>
      </xdr:nvSpPr>
      <xdr:spPr>
        <a:xfrm>
          <a:off x="10426700" y="99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142981</xdr:rowOff>
    </xdr:from>
    <xdr:ext cx="534377" cy="259045"/>
    <xdr:sp macro="" textlink="">
      <xdr:nvSpPr>
        <xdr:cNvPr id="370" name="普通建設事業費該当値テキスト"/>
        <xdr:cNvSpPr txBox="1"/>
      </xdr:nvSpPr>
      <xdr:spPr>
        <a:xfrm>
          <a:off x="10528300" y="99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41877</xdr:rowOff>
    </xdr:from>
    <xdr:to>
      <xdr:col>14</xdr:col>
      <xdr:colOff>79375</xdr:colOff>
      <xdr:row>58</xdr:row>
      <xdr:rowOff>143477</xdr:rowOff>
    </xdr:to>
    <xdr:sp macro="" textlink="">
      <xdr:nvSpPr>
        <xdr:cNvPr id="371" name="円/楕円 370"/>
        <xdr:cNvSpPr/>
      </xdr:nvSpPr>
      <xdr:spPr>
        <a:xfrm>
          <a:off x="9588500" y="99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134604</xdr:rowOff>
    </xdr:from>
    <xdr:ext cx="534377" cy="259045"/>
    <xdr:sp macro="" textlink="">
      <xdr:nvSpPr>
        <xdr:cNvPr id="372" name="テキスト ボックス 371"/>
        <xdr:cNvSpPr txBox="1"/>
      </xdr:nvSpPr>
      <xdr:spPr>
        <a:xfrm>
          <a:off x="9372111" y="1007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19200</xdr:rowOff>
    </xdr:from>
    <xdr:to>
      <xdr:col>12</xdr:col>
      <xdr:colOff>561975</xdr:colOff>
      <xdr:row>55</xdr:row>
      <xdr:rowOff>120800</xdr:rowOff>
    </xdr:to>
    <xdr:sp macro="" textlink="">
      <xdr:nvSpPr>
        <xdr:cNvPr id="373" name="円/楕円 372"/>
        <xdr:cNvSpPr/>
      </xdr:nvSpPr>
      <xdr:spPr>
        <a:xfrm>
          <a:off x="8699500" y="94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137327</xdr:rowOff>
    </xdr:from>
    <xdr:ext cx="599010" cy="259045"/>
    <xdr:sp macro="" textlink="">
      <xdr:nvSpPr>
        <xdr:cNvPr id="374" name="テキスト ボックス 373"/>
        <xdr:cNvSpPr txBox="1"/>
      </xdr:nvSpPr>
      <xdr:spPr>
        <a:xfrm>
          <a:off x="8450794" y="922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218,843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161454</xdr:rowOff>
    </xdr:from>
    <xdr:to>
      <xdr:col>11</xdr:col>
      <xdr:colOff>358775</xdr:colOff>
      <xdr:row>56</xdr:row>
      <xdr:rowOff>91604</xdr:rowOff>
    </xdr:to>
    <xdr:sp macro="" textlink="">
      <xdr:nvSpPr>
        <xdr:cNvPr id="375" name="円/楕円 374"/>
        <xdr:cNvSpPr/>
      </xdr:nvSpPr>
      <xdr:spPr>
        <a:xfrm>
          <a:off x="7810500" y="95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108131</xdr:rowOff>
    </xdr:from>
    <xdr:ext cx="599010" cy="259045"/>
    <xdr:sp macro="" textlink="">
      <xdr:nvSpPr>
        <xdr:cNvPr id="376" name="テキスト ボックス 375"/>
        <xdr:cNvSpPr txBox="1"/>
      </xdr:nvSpPr>
      <xdr:spPr>
        <a:xfrm>
          <a:off x="7561794" y="936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60191</xdr:rowOff>
    </xdr:from>
    <xdr:to>
      <xdr:col>10</xdr:col>
      <xdr:colOff>155575</xdr:colOff>
      <xdr:row>58</xdr:row>
      <xdr:rowOff>161791</xdr:rowOff>
    </xdr:to>
    <xdr:sp macro="" textlink="">
      <xdr:nvSpPr>
        <xdr:cNvPr id="377" name="円/楕円 376"/>
        <xdr:cNvSpPr/>
      </xdr:nvSpPr>
      <xdr:spPr>
        <a:xfrm>
          <a:off x="6921500" y="100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152918</xdr:rowOff>
    </xdr:from>
    <xdr:ext cx="534377" cy="259045"/>
    <xdr:sp macro="" textlink="">
      <xdr:nvSpPr>
        <xdr:cNvPr id="378" name="テキスト ボックス 377"/>
        <xdr:cNvSpPr txBox="1"/>
      </xdr:nvSpPr>
      <xdr:spPr>
        <a:xfrm>
          <a:off x="6705111" y="1009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63205</xdr:rowOff>
    </xdr:from>
    <xdr:to>
      <xdr:col>15</xdr:col>
      <xdr:colOff>180975</xdr:colOff>
      <xdr:row>78</xdr:row>
      <xdr:rowOff>95503</xdr:rowOff>
    </xdr:to>
    <xdr:cxnSp macro="">
      <xdr:nvCxnSpPr>
        <xdr:cNvPr id="405" name="直線コネクタ 404"/>
        <xdr:cNvCxnSpPr/>
      </xdr:nvCxnSpPr>
      <xdr:spPr>
        <a:xfrm flipV="1">
          <a:off x="9639300" y="13436305"/>
          <a:ext cx="8382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170954</xdr:rowOff>
    </xdr:from>
    <xdr:to>
      <xdr:col>14</xdr:col>
      <xdr:colOff>28575</xdr:colOff>
      <xdr:row>78</xdr:row>
      <xdr:rowOff>95503</xdr:rowOff>
    </xdr:to>
    <xdr:cxnSp macro="">
      <xdr:nvCxnSpPr>
        <xdr:cNvPr id="408" name="直線コネクタ 407"/>
        <xdr:cNvCxnSpPr/>
      </xdr:nvCxnSpPr>
      <xdr:spPr>
        <a:xfrm>
          <a:off x="8750300" y="13201154"/>
          <a:ext cx="889000" cy="26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12405</xdr:rowOff>
    </xdr:from>
    <xdr:to>
      <xdr:col>15</xdr:col>
      <xdr:colOff>231775</xdr:colOff>
      <xdr:row>78</xdr:row>
      <xdr:rowOff>114005</xdr:rowOff>
    </xdr:to>
    <xdr:sp macro="" textlink="">
      <xdr:nvSpPr>
        <xdr:cNvPr id="418" name="円/楕円 417"/>
        <xdr:cNvSpPr/>
      </xdr:nvSpPr>
      <xdr:spPr>
        <a:xfrm>
          <a:off x="10426700" y="133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98782</xdr:rowOff>
    </xdr:from>
    <xdr:ext cx="534377" cy="259045"/>
    <xdr:sp macro="" textlink="">
      <xdr:nvSpPr>
        <xdr:cNvPr id="419" name="普通建設事業費 （ うち新規整備　）該当値テキスト"/>
        <xdr:cNvSpPr txBox="1"/>
      </xdr:nvSpPr>
      <xdr:spPr>
        <a:xfrm>
          <a:off x="10528300" y="133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44703</xdr:rowOff>
    </xdr:from>
    <xdr:to>
      <xdr:col>14</xdr:col>
      <xdr:colOff>79375</xdr:colOff>
      <xdr:row>78</xdr:row>
      <xdr:rowOff>146303</xdr:rowOff>
    </xdr:to>
    <xdr:sp macro="" textlink="">
      <xdr:nvSpPr>
        <xdr:cNvPr id="420" name="円/楕円 419"/>
        <xdr:cNvSpPr/>
      </xdr:nvSpPr>
      <xdr:spPr>
        <a:xfrm>
          <a:off x="9588500" y="134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137430</xdr:rowOff>
    </xdr:from>
    <xdr:ext cx="469744" cy="259045"/>
    <xdr:sp macro="" textlink="">
      <xdr:nvSpPr>
        <xdr:cNvPr id="421" name="テキスト ボックス 420"/>
        <xdr:cNvSpPr txBox="1"/>
      </xdr:nvSpPr>
      <xdr:spPr>
        <a:xfrm>
          <a:off x="9404427" y="1351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120154</xdr:rowOff>
    </xdr:from>
    <xdr:to>
      <xdr:col>12</xdr:col>
      <xdr:colOff>561975</xdr:colOff>
      <xdr:row>77</xdr:row>
      <xdr:rowOff>50304</xdr:rowOff>
    </xdr:to>
    <xdr:sp macro="" textlink="">
      <xdr:nvSpPr>
        <xdr:cNvPr id="422" name="円/楕円 421"/>
        <xdr:cNvSpPr/>
      </xdr:nvSpPr>
      <xdr:spPr>
        <a:xfrm>
          <a:off x="8699500" y="131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41431</xdr:rowOff>
    </xdr:from>
    <xdr:ext cx="534377" cy="259045"/>
    <xdr:sp macro="" textlink="">
      <xdr:nvSpPr>
        <xdr:cNvPr id="423" name="テキスト ボックス 422"/>
        <xdr:cNvSpPr txBox="1"/>
      </xdr:nvSpPr>
      <xdr:spPr>
        <a:xfrm>
          <a:off x="8483111" y="132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119729</xdr:rowOff>
    </xdr:from>
    <xdr:to>
      <xdr:col>15</xdr:col>
      <xdr:colOff>180975</xdr:colOff>
      <xdr:row>97</xdr:row>
      <xdr:rowOff>165742</xdr:rowOff>
    </xdr:to>
    <xdr:cxnSp macro="">
      <xdr:nvCxnSpPr>
        <xdr:cNvPr id="450" name="直線コネクタ 449"/>
        <xdr:cNvCxnSpPr/>
      </xdr:nvCxnSpPr>
      <xdr:spPr>
        <a:xfrm>
          <a:off x="9639300" y="16750379"/>
          <a:ext cx="8382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13160</xdr:rowOff>
    </xdr:from>
    <xdr:to>
      <xdr:col>14</xdr:col>
      <xdr:colOff>28575</xdr:colOff>
      <xdr:row>97</xdr:row>
      <xdr:rowOff>119729</xdr:rowOff>
    </xdr:to>
    <xdr:cxnSp macro="">
      <xdr:nvCxnSpPr>
        <xdr:cNvPr id="453" name="直線コネクタ 452"/>
        <xdr:cNvCxnSpPr/>
      </xdr:nvCxnSpPr>
      <xdr:spPr>
        <a:xfrm>
          <a:off x="8750300" y="16300910"/>
          <a:ext cx="889000" cy="4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114942</xdr:rowOff>
    </xdr:from>
    <xdr:to>
      <xdr:col>15</xdr:col>
      <xdr:colOff>231775</xdr:colOff>
      <xdr:row>98</xdr:row>
      <xdr:rowOff>45092</xdr:rowOff>
    </xdr:to>
    <xdr:sp macro="" textlink="">
      <xdr:nvSpPr>
        <xdr:cNvPr id="463" name="円/楕円 462"/>
        <xdr:cNvSpPr/>
      </xdr:nvSpPr>
      <xdr:spPr>
        <a:xfrm>
          <a:off x="10426700" y="167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29869</xdr:rowOff>
    </xdr:from>
    <xdr:ext cx="534377" cy="259045"/>
    <xdr:sp macro="" textlink="">
      <xdr:nvSpPr>
        <xdr:cNvPr id="464" name="普通建設事業費 （ うち更新整備　）該当値テキスト"/>
        <xdr:cNvSpPr txBox="1"/>
      </xdr:nvSpPr>
      <xdr:spPr>
        <a:xfrm>
          <a:off x="10528300" y="166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68929</xdr:rowOff>
    </xdr:from>
    <xdr:to>
      <xdr:col>14</xdr:col>
      <xdr:colOff>79375</xdr:colOff>
      <xdr:row>97</xdr:row>
      <xdr:rowOff>170529</xdr:rowOff>
    </xdr:to>
    <xdr:sp macro="" textlink="">
      <xdr:nvSpPr>
        <xdr:cNvPr id="465" name="円/楕円 464"/>
        <xdr:cNvSpPr/>
      </xdr:nvSpPr>
      <xdr:spPr>
        <a:xfrm>
          <a:off x="9588500" y="166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161656</xdr:rowOff>
    </xdr:from>
    <xdr:ext cx="534377" cy="259045"/>
    <xdr:sp macro="" textlink="">
      <xdr:nvSpPr>
        <xdr:cNvPr id="466" name="テキスト ボックス 465"/>
        <xdr:cNvSpPr txBox="1"/>
      </xdr:nvSpPr>
      <xdr:spPr>
        <a:xfrm>
          <a:off x="9372111" y="167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133810</xdr:rowOff>
    </xdr:from>
    <xdr:to>
      <xdr:col>12</xdr:col>
      <xdr:colOff>561975</xdr:colOff>
      <xdr:row>95</xdr:row>
      <xdr:rowOff>63960</xdr:rowOff>
    </xdr:to>
    <xdr:sp macro="" textlink="">
      <xdr:nvSpPr>
        <xdr:cNvPr id="467" name="円/楕円 466"/>
        <xdr:cNvSpPr/>
      </xdr:nvSpPr>
      <xdr:spPr>
        <a:xfrm>
          <a:off x="8699500" y="162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80487</xdr:rowOff>
    </xdr:from>
    <xdr:ext cx="599010" cy="259045"/>
    <xdr:sp macro="" textlink="">
      <xdr:nvSpPr>
        <xdr:cNvPr id="468" name="テキスト ボックス 467"/>
        <xdr:cNvSpPr txBox="1"/>
      </xdr:nvSpPr>
      <xdr:spPr>
        <a:xfrm>
          <a:off x="8450794" y="1602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169578</xdr:rowOff>
    </xdr:from>
    <xdr:to>
      <xdr:col>23</xdr:col>
      <xdr:colOff>517525</xdr:colOff>
      <xdr:row>39</xdr:row>
      <xdr:rowOff>21513</xdr:rowOff>
    </xdr:to>
    <xdr:cxnSp macro="">
      <xdr:nvCxnSpPr>
        <xdr:cNvPr id="497" name="直線コネクタ 496"/>
        <xdr:cNvCxnSpPr/>
      </xdr:nvCxnSpPr>
      <xdr:spPr>
        <a:xfrm flipV="1">
          <a:off x="15481300" y="6341778"/>
          <a:ext cx="838200" cy="3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16774</xdr:rowOff>
    </xdr:from>
    <xdr:to>
      <xdr:col>22</xdr:col>
      <xdr:colOff>365125</xdr:colOff>
      <xdr:row>39</xdr:row>
      <xdr:rowOff>21513</xdr:rowOff>
    </xdr:to>
    <xdr:cxnSp macro="">
      <xdr:nvCxnSpPr>
        <xdr:cNvPr id="500" name="直線コネクタ 499"/>
        <xdr:cNvCxnSpPr/>
      </xdr:nvCxnSpPr>
      <xdr:spPr>
        <a:xfrm>
          <a:off x="14592300" y="6703324"/>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3394</xdr:rowOff>
    </xdr:from>
    <xdr:to>
      <xdr:col>21</xdr:col>
      <xdr:colOff>161925</xdr:colOff>
      <xdr:row>39</xdr:row>
      <xdr:rowOff>16774</xdr:rowOff>
    </xdr:to>
    <xdr:cxnSp macro="">
      <xdr:nvCxnSpPr>
        <xdr:cNvPr id="503" name="直線コネクタ 502"/>
        <xdr:cNvCxnSpPr/>
      </xdr:nvCxnSpPr>
      <xdr:spPr>
        <a:xfrm>
          <a:off x="13703300" y="6518494"/>
          <a:ext cx="889000" cy="18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145217</xdr:rowOff>
    </xdr:from>
    <xdr:to>
      <xdr:col>19</xdr:col>
      <xdr:colOff>644525</xdr:colOff>
      <xdr:row>38</xdr:row>
      <xdr:rowOff>3394</xdr:rowOff>
    </xdr:to>
    <xdr:cxnSp macro="">
      <xdr:nvCxnSpPr>
        <xdr:cNvPr id="506" name="直線コネクタ 505"/>
        <xdr:cNvCxnSpPr/>
      </xdr:nvCxnSpPr>
      <xdr:spPr>
        <a:xfrm>
          <a:off x="12814300" y="6317417"/>
          <a:ext cx="889000" cy="20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118778</xdr:rowOff>
    </xdr:from>
    <xdr:to>
      <xdr:col>23</xdr:col>
      <xdr:colOff>568325</xdr:colOff>
      <xdr:row>37</xdr:row>
      <xdr:rowOff>48928</xdr:rowOff>
    </xdr:to>
    <xdr:sp macro="" textlink="">
      <xdr:nvSpPr>
        <xdr:cNvPr id="516" name="円/楕円 515"/>
        <xdr:cNvSpPr/>
      </xdr:nvSpPr>
      <xdr:spPr>
        <a:xfrm>
          <a:off x="16268700" y="62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141655</xdr:rowOff>
    </xdr:from>
    <xdr:ext cx="534377" cy="259045"/>
    <xdr:sp macro="" textlink="">
      <xdr:nvSpPr>
        <xdr:cNvPr id="517" name="災害復旧事業費該当値テキスト"/>
        <xdr:cNvSpPr txBox="1"/>
      </xdr:nvSpPr>
      <xdr:spPr>
        <a:xfrm>
          <a:off x="16370300" y="614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142163</xdr:rowOff>
    </xdr:from>
    <xdr:to>
      <xdr:col>22</xdr:col>
      <xdr:colOff>415925</xdr:colOff>
      <xdr:row>39</xdr:row>
      <xdr:rowOff>72313</xdr:rowOff>
    </xdr:to>
    <xdr:sp macro="" textlink="">
      <xdr:nvSpPr>
        <xdr:cNvPr id="518" name="円/楕円 517"/>
        <xdr:cNvSpPr/>
      </xdr:nvSpPr>
      <xdr:spPr>
        <a:xfrm>
          <a:off x="15430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63440</xdr:rowOff>
    </xdr:from>
    <xdr:ext cx="469744" cy="259045"/>
    <xdr:sp macro="" textlink="">
      <xdr:nvSpPr>
        <xdr:cNvPr id="519" name="テキスト ボックス 518"/>
        <xdr:cNvSpPr txBox="1"/>
      </xdr:nvSpPr>
      <xdr:spPr>
        <a:xfrm>
          <a:off x="15246427"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137424</xdr:rowOff>
    </xdr:from>
    <xdr:to>
      <xdr:col>21</xdr:col>
      <xdr:colOff>212725</xdr:colOff>
      <xdr:row>39</xdr:row>
      <xdr:rowOff>67574</xdr:rowOff>
    </xdr:to>
    <xdr:sp macro="" textlink="">
      <xdr:nvSpPr>
        <xdr:cNvPr id="520" name="円/楕円 519"/>
        <xdr:cNvSpPr/>
      </xdr:nvSpPr>
      <xdr:spPr>
        <a:xfrm>
          <a:off x="14541500" y="66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58701</xdr:rowOff>
    </xdr:from>
    <xdr:ext cx="469744" cy="259045"/>
    <xdr:sp macro="" textlink="">
      <xdr:nvSpPr>
        <xdr:cNvPr id="521" name="テキスト ボックス 520"/>
        <xdr:cNvSpPr txBox="1"/>
      </xdr:nvSpPr>
      <xdr:spPr>
        <a:xfrm>
          <a:off x="14357427" y="67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124044</xdr:rowOff>
    </xdr:from>
    <xdr:to>
      <xdr:col>20</xdr:col>
      <xdr:colOff>9525</xdr:colOff>
      <xdr:row>38</xdr:row>
      <xdr:rowOff>54194</xdr:rowOff>
    </xdr:to>
    <xdr:sp macro="" textlink="">
      <xdr:nvSpPr>
        <xdr:cNvPr id="522" name="円/楕円 521"/>
        <xdr:cNvSpPr/>
      </xdr:nvSpPr>
      <xdr:spPr>
        <a:xfrm>
          <a:off x="13652500" y="64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70721</xdr:rowOff>
    </xdr:from>
    <xdr:ext cx="534377" cy="259045"/>
    <xdr:sp macro="" textlink="">
      <xdr:nvSpPr>
        <xdr:cNvPr id="523" name="テキスト ボックス 522"/>
        <xdr:cNvSpPr txBox="1"/>
      </xdr:nvSpPr>
      <xdr:spPr>
        <a:xfrm>
          <a:off x="13436111" y="62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94417</xdr:rowOff>
    </xdr:from>
    <xdr:to>
      <xdr:col>18</xdr:col>
      <xdr:colOff>492125</xdr:colOff>
      <xdr:row>37</xdr:row>
      <xdr:rowOff>24567</xdr:rowOff>
    </xdr:to>
    <xdr:sp macro="" textlink="">
      <xdr:nvSpPr>
        <xdr:cNvPr id="524" name="円/楕円 523"/>
        <xdr:cNvSpPr/>
      </xdr:nvSpPr>
      <xdr:spPr>
        <a:xfrm>
          <a:off x="12763500" y="62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41094</xdr:rowOff>
    </xdr:from>
    <xdr:ext cx="534377" cy="259045"/>
    <xdr:sp macro="" textlink="">
      <xdr:nvSpPr>
        <xdr:cNvPr id="525" name="テキスト ボックス 524"/>
        <xdr:cNvSpPr txBox="1"/>
      </xdr:nvSpPr>
      <xdr:spPr>
        <a:xfrm>
          <a:off x="12547111" y="60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119917</xdr:rowOff>
    </xdr:from>
    <xdr:to>
      <xdr:col>23</xdr:col>
      <xdr:colOff>517525</xdr:colOff>
      <xdr:row>76</xdr:row>
      <xdr:rowOff>134803</xdr:rowOff>
    </xdr:to>
    <xdr:cxnSp macro="">
      <xdr:nvCxnSpPr>
        <xdr:cNvPr id="609" name="直線コネクタ 608"/>
        <xdr:cNvCxnSpPr/>
      </xdr:nvCxnSpPr>
      <xdr:spPr>
        <a:xfrm>
          <a:off x="15481300" y="13150117"/>
          <a:ext cx="8382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115843</xdr:rowOff>
    </xdr:from>
    <xdr:to>
      <xdr:col>22</xdr:col>
      <xdr:colOff>365125</xdr:colOff>
      <xdr:row>76</xdr:row>
      <xdr:rowOff>119917</xdr:rowOff>
    </xdr:to>
    <xdr:cxnSp macro="">
      <xdr:nvCxnSpPr>
        <xdr:cNvPr id="612" name="直線コネクタ 611"/>
        <xdr:cNvCxnSpPr/>
      </xdr:nvCxnSpPr>
      <xdr:spPr>
        <a:xfrm>
          <a:off x="14592300" y="13146043"/>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94771</xdr:rowOff>
    </xdr:from>
    <xdr:to>
      <xdr:col>21</xdr:col>
      <xdr:colOff>161925</xdr:colOff>
      <xdr:row>76</xdr:row>
      <xdr:rowOff>115843</xdr:rowOff>
    </xdr:to>
    <xdr:cxnSp macro="">
      <xdr:nvCxnSpPr>
        <xdr:cNvPr id="615" name="直線コネクタ 614"/>
        <xdr:cNvCxnSpPr/>
      </xdr:nvCxnSpPr>
      <xdr:spPr>
        <a:xfrm>
          <a:off x="13703300" y="13124971"/>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67394</xdr:rowOff>
    </xdr:from>
    <xdr:to>
      <xdr:col>19</xdr:col>
      <xdr:colOff>644525</xdr:colOff>
      <xdr:row>76</xdr:row>
      <xdr:rowOff>94771</xdr:rowOff>
    </xdr:to>
    <xdr:cxnSp macro="">
      <xdr:nvCxnSpPr>
        <xdr:cNvPr id="618" name="直線コネクタ 617"/>
        <xdr:cNvCxnSpPr/>
      </xdr:nvCxnSpPr>
      <xdr:spPr>
        <a:xfrm>
          <a:off x="12814300" y="1309759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84003</xdr:rowOff>
    </xdr:from>
    <xdr:to>
      <xdr:col>23</xdr:col>
      <xdr:colOff>568325</xdr:colOff>
      <xdr:row>77</xdr:row>
      <xdr:rowOff>14153</xdr:rowOff>
    </xdr:to>
    <xdr:sp macro="" textlink="">
      <xdr:nvSpPr>
        <xdr:cNvPr id="628" name="円/楕円 627"/>
        <xdr:cNvSpPr/>
      </xdr:nvSpPr>
      <xdr:spPr>
        <a:xfrm>
          <a:off x="16268700" y="131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62430</xdr:rowOff>
    </xdr:from>
    <xdr:ext cx="534377" cy="259045"/>
    <xdr:sp macro="" textlink="">
      <xdr:nvSpPr>
        <xdr:cNvPr id="629" name="公債費該当値テキスト"/>
        <xdr:cNvSpPr txBox="1"/>
      </xdr:nvSpPr>
      <xdr:spPr>
        <a:xfrm>
          <a:off x="16370300" y="130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69117</xdr:rowOff>
    </xdr:from>
    <xdr:to>
      <xdr:col>22</xdr:col>
      <xdr:colOff>415925</xdr:colOff>
      <xdr:row>76</xdr:row>
      <xdr:rowOff>170717</xdr:rowOff>
    </xdr:to>
    <xdr:sp macro="" textlink="">
      <xdr:nvSpPr>
        <xdr:cNvPr id="630" name="円/楕円 629"/>
        <xdr:cNvSpPr/>
      </xdr:nvSpPr>
      <xdr:spPr>
        <a:xfrm>
          <a:off x="15430500" y="130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161844</xdr:rowOff>
    </xdr:from>
    <xdr:ext cx="534377" cy="259045"/>
    <xdr:sp macro="" textlink="">
      <xdr:nvSpPr>
        <xdr:cNvPr id="631" name="テキスト ボックス 630"/>
        <xdr:cNvSpPr txBox="1"/>
      </xdr:nvSpPr>
      <xdr:spPr>
        <a:xfrm>
          <a:off x="15214111" y="131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65043</xdr:rowOff>
    </xdr:from>
    <xdr:to>
      <xdr:col>21</xdr:col>
      <xdr:colOff>212725</xdr:colOff>
      <xdr:row>76</xdr:row>
      <xdr:rowOff>166643</xdr:rowOff>
    </xdr:to>
    <xdr:sp macro="" textlink="">
      <xdr:nvSpPr>
        <xdr:cNvPr id="632" name="円/楕円 631"/>
        <xdr:cNvSpPr/>
      </xdr:nvSpPr>
      <xdr:spPr>
        <a:xfrm>
          <a:off x="14541500" y="130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157770</xdr:rowOff>
    </xdr:from>
    <xdr:ext cx="534377" cy="259045"/>
    <xdr:sp macro="" textlink="">
      <xdr:nvSpPr>
        <xdr:cNvPr id="633" name="テキスト ボックス 632"/>
        <xdr:cNvSpPr txBox="1"/>
      </xdr:nvSpPr>
      <xdr:spPr>
        <a:xfrm>
          <a:off x="14325111" y="131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43971</xdr:rowOff>
    </xdr:from>
    <xdr:to>
      <xdr:col>20</xdr:col>
      <xdr:colOff>9525</xdr:colOff>
      <xdr:row>76</xdr:row>
      <xdr:rowOff>145571</xdr:rowOff>
    </xdr:to>
    <xdr:sp macro="" textlink="">
      <xdr:nvSpPr>
        <xdr:cNvPr id="634" name="円/楕円 633"/>
        <xdr:cNvSpPr/>
      </xdr:nvSpPr>
      <xdr:spPr>
        <a:xfrm>
          <a:off x="13652500" y="130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136698</xdr:rowOff>
    </xdr:from>
    <xdr:ext cx="534377" cy="259045"/>
    <xdr:sp macro="" textlink="">
      <xdr:nvSpPr>
        <xdr:cNvPr id="635" name="テキスト ボックス 634"/>
        <xdr:cNvSpPr txBox="1"/>
      </xdr:nvSpPr>
      <xdr:spPr>
        <a:xfrm>
          <a:off x="13436111" y="131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16594</xdr:rowOff>
    </xdr:from>
    <xdr:to>
      <xdr:col>18</xdr:col>
      <xdr:colOff>492125</xdr:colOff>
      <xdr:row>76</xdr:row>
      <xdr:rowOff>118194</xdr:rowOff>
    </xdr:to>
    <xdr:sp macro="" textlink="">
      <xdr:nvSpPr>
        <xdr:cNvPr id="636" name="円/楕円 635"/>
        <xdr:cNvSpPr/>
      </xdr:nvSpPr>
      <xdr:spPr>
        <a:xfrm>
          <a:off x="12763500" y="130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109321</xdr:rowOff>
    </xdr:from>
    <xdr:ext cx="534377" cy="259045"/>
    <xdr:sp macro="" textlink="">
      <xdr:nvSpPr>
        <xdr:cNvPr id="637" name="テキスト ボックス 636"/>
        <xdr:cNvSpPr txBox="1"/>
      </xdr:nvSpPr>
      <xdr:spPr>
        <a:xfrm>
          <a:off x="12547111" y="131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42469</xdr:rowOff>
    </xdr:from>
    <xdr:to>
      <xdr:col>23</xdr:col>
      <xdr:colOff>517525</xdr:colOff>
      <xdr:row>98</xdr:row>
      <xdr:rowOff>128194</xdr:rowOff>
    </xdr:to>
    <xdr:cxnSp macro="">
      <xdr:nvCxnSpPr>
        <xdr:cNvPr id="666" name="直線コネクタ 665"/>
        <xdr:cNvCxnSpPr/>
      </xdr:nvCxnSpPr>
      <xdr:spPr>
        <a:xfrm>
          <a:off x="15481300" y="1684456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42469</xdr:rowOff>
    </xdr:from>
    <xdr:to>
      <xdr:col>22</xdr:col>
      <xdr:colOff>365125</xdr:colOff>
      <xdr:row>99</xdr:row>
      <xdr:rowOff>18484</xdr:rowOff>
    </xdr:to>
    <xdr:cxnSp macro="">
      <xdr:nvCxnSpPr>
        <xdr:cNvPr id="669" name="直線コネクタ 668"/>
        <xdr:cNvCxnSpPr/>
      </xdr:nvCxnSpPr>
      <xdr:spPr>
        <a:xfrm flipV="1">
          <a:off x="14592300" y="16844569"/>
          <a:ext cx="889000" cy="1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138412</xdr:rowOff>
    </xdr:from>
    <xdr:to>
      <xdr:col>21</xdr:col>
      <xdr:colOff>161925</xdr:colOff>
      <xdr:row>99</xdr:row>
      <xdr:rowOff>18484</xdr:rowOff>
    </xdr:to>
    <xdr:cxnSp macro="">
      <xdr:nvCxnSpPr>
        <xdr:cNvPr id="672" name="直線コネクタ 671"/>
        <xdr:cNvCxnSpPr/>
      </xdr:nvCxnSpPr>
      <xdr:spPr>
        <a:xfrm>
          <a:off x="13703300" y="16940512"/>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138412</xdr:rowOff>
    </xdr:from>
    <xdr:to>
      <xdr:col>19</xdr:col>
      <xdr:colOff>644525</xdr:colOff>
      <xdr:row>99</xdr:row>
      <xdr:rowOff>29428</xdr:rowOff>
    </xdr:to>
    <xdr:cxnSp macro="">
      <xdr:nvCxnSpPr>
        <xdr:cNvPr id="675" name="直線コネクタ 674"/>
        <xdr:cNvCxnSpPr/>
      </xdr:nvCxnSpPr>
      <xdr:spPr>
        <a:xfrm flipV="1">
          <a:off x="12814300" y="16940512"/>
          <a:ext cx="889000" cy="6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77394</xdr:rowOff>
    </xdr:from>
    <xdr:to>
      <xdr:col>23</xdr:col>
      <xdr:colOff>568325</xdr:colOff>
      <xdr:row>99</xdr:row>
      <xdr:rowOff>7544</xdr:rowOff>
    </xdr:to>
    <xdr:sp macro="" textlink="">
      <xdr:nvSpPr>
        <xdr:cNvPr id="685" name="円/楕円 684"/>
        <xdr:cNvSpPr/>
      </xdr:nvSpPr>
      <xdr:spPr>
        <a:xfrm>
          <a:off x="16268700" y="168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163771</xdr:rowOff>
    </xdr:from>
    <xdr:ext cx="534377" cy="259045"/>
    <xdr:sp macro="" textlink="">
      <xdr:nvSpPr>
        <xdr:cNvPr id="686" name="積立金該当値テキスト"/>
        <xdr:cNvSpPr txBox="1"/>
      </xdr:nvSpPr>
      <xdr:spPr>
        <a:xfrm>
          <a:off x="16370300" y="167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163119</xdr:rowOff>
    </xdr:from>
    <xdr:to>
      <xdr:col>22</xdr:col>
      <xdr:colOff>415925</xdr:colOff>
      <xdr:row>98</xdr:row>
      <xdr:rowOff>93269</xdr:rowOff>
    </xdr:to>
    <xdr:sp macro="" textlink="">
      <xdr:nvSpPr>
        <xdr:cNvPr id="687" name="円/楕円 686"/>
        <xdr:cNvSpPr/>
      </xdr:nvSpPr>
      <xdr:spPr>
        <a:xfrm>
          <a:off x="15430500" y="167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84396</xdr:rowOff>
    </xdr:from>
    <xdr:ext cx="534377" cy="259045"/>
    <xdr:sp macro="" textlink="">
      <xdr:nvSpPr>
        <xdr:cNvPr id="688" name="テキスト ボックス 687"/>
        <xdr:cNvSpPr txBox="1"/>
      </xdr:nvSpPr>
      <xdr:spPr>
        <a:xfrm>
          <a:off x="15214111" y="168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139134</xdr:rowOff>
    </xdr:from>
    <xdr:to>
      <xdr:col>21</xdr:col>
      <xdr:colOff>212725</xdr:colOff>
      <xdr:row>99</xdr:row>
      <xdr:rowOff>69284</xdr:rowOff>
    </xdr:to>
    <xdr:sp macro="" textlink="">
      <xdr:nvSpPr>
        <xdr:cNvPr id="689" name="円/楕円 688"/>
        <xdr:cNvSpPr/>
      </xdr:nvSpPr>
      <xdr:spPr>
        <a:xfrm>
          <a:off x="14541500" y="169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60411</xdr:rowOff>
    </xdr:from>
    <xdr:ext cx="469744" cy="259045"/>
    <xdr:sp macro="" textlink="">
      <xdr:nvSpPr>
        <xdr:cNvPr id="690" name="テキスト ボックス 689"/>
        <xdr:cNvSpPr txBox="1"/>
      </xdr:nvSpPr>
      <xdr:spPr>
        <a:xfrm>
          <a:off x="14357427" y="1703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87612</xdr:rowOff>
    </xdr:from>
    <xdr:to>
      <xdr:col>20</xdr:col>
      <xdr:colOff>9525</xdr:colOff>
      <xdr:row>99</xdr:row>
      <xdr:rowOff>17762</xdr:rowOff>
    </xdr:to>
    <xdr:sp macro="" textlink="">
      <xdr:nvSpPr>
        <xdr:cNvPr id="691" name="円/楕円 690"/>
        <xdr:cNvSpPr/>
      </xdr:nvSpPr>
      <xdr:spPr>
        <a:xfrm>
          <a:off x="13652500" y="168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8889</xdr:rowOff>
    </xdr:from>
    <xdr:ext cx="534377" cy="259045"/>
    <xdr:sp macro="" textlink="">
      <xdr:nvSpPr>
        <xdr:cNvPr id="692" name="テキスト ボックス 691"/>
        <xdr:cNvSpPr txBox="1"/>
      </xdr:nvSpPr>
      <xdr:spPr>
        <a:xfrm>
          <a:off x="13436111" y="169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150078</xdr:rowOff>
    </xdr:from>
    <xdr:to>
      <xdr:col>18</xdr:col>
      <xdr:colOff>492125</xdr:colOff>
      <xdr:row>99</xdr:row>
      <xdr:rowOff>80228</xdr:rowOff>
    </xdr:to>
    <xdr:sp macro="" textlink="">
      <xdr:nvSpPr>
        <xdr:cNvPr id="693" name="円/楕円 692"/>
        <xdr:cNvSpPr/>
      </xdr:nvSpPr>
      <xdr:spPr>
        <a:xfrm>
          <a:off x="12763500" y="16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71355</xdr:rowOff>
    </xdr:from>
    <xdr:ext cx="469744" cy="259045"/>
    <xdr:sp macro="" textlink="">
      <xdr:nvSpPr>
        <xdr:cNvPr id="694" name="テキスト ボックス 693"/>
        <xdr:cNvSpPr txBox="1"/>
      </xdr:nvSpPr>
      <xdr:spPr>
        <a:xfrm>
          <a:off x="12579427" y="1704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139129</xdr:rowOff>
    </xdr:from>
    <xdr:to>
      <xdr:col>32</xdr:col>
      <xdr:colOff>187325</xdr:colOff>
      <xdr:row>59</xdr:row>
      <xdr:rowOff>28601</xdr:rowOff>
    </xdr:to>
    <xdr:cxnSp macro="">
      <xdr:nvCxnSpPr>
        <xdr:cNvPr id="778" name="直線コネクタ 777"/>
        <xdr:cNvCxnSpPr/>
      </xdr:nvCxnSpPr>
      <xdr:spPr>
        <a:xfrm flipV="1">
          <a:off x="21323300" y="10083229"/>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27991</xdr:rowOff>
    </xdr:from>
    <xdr:to>
      <xdr:col>31</xdr:col>
      <xdr:colOff>34925</xdr:colOff>
      <xdr:row>59</xdr:row>
      <xdr:rowOff>28601</xdr:rowOff>
    </xdr:to>
    <xdr:cxnSp macro="">
      <xdr:nvCxnSpPr>
        <xdr:cNvPr id="781" name="直線コネクタ 780"/>
        <xdr:cNvCxnSpPr/>
      </xdr:nvCxnSpPr>
      <xdr:spPr>
        <a:xfrm>
          <a:off x="20434300" y="1014354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27991</xdr:rowOff>
    </xdr:from>
    <xdr:to>
      <xdr:col>29</xdr:col>
      <xdr:colOff>517525</xdr:colOff>
      <xdr:row>59</xdr:row>
      <xdr:rowOff>29820</xdr:rowOff>
    </xdr:to>
    <xdr:cxnSp macro="">
      <xdr:nvCxnSpPr>
        <xdr:cNvPr id="784" name="直線コネクタ 783"/>
        <xdr:cNvCxnSpPr/>
      </xdr:nvCxnSpPr>
      <xdr:spPr>
        <a:xfrm flipV="1">
          <a:off x="19545300" y="101435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29820</xdr:rowOff>
    </xdr:from>
    <xdr:to>
      <xdr:col>28</xdr:col>
      <xdr:colOff>314325</xdr:colOff>
      <xdr:row>59</xdr:row>
      <xdr:rowOff>29896</xdr:rowOff>
    </xdr:to>
    <xdr:cxnSp macro="">
      <xdr:nvCxnSpPr>
        <xdr:cNvPr id="787" name="直線コネクタ 786"/>
        <xdr:cNvCxnSpPr/>
      </xdr:nvCxnSpPr>
      <xdr:spPr>
        <a:xfrm flipV="1">
          <a:off x="18656300" y="101453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88329</xdr:rowOff>
    </xdr:from>
    <xdr:to>
      <xdr:col>32</xdr:col>
      <xdr:colOff>238125</xdr:colOff>
      <xdr:row>59</xdr:row>
      <xdr:rowOff>18479</xdr:rowOff>
    </xdr:to>
    <xdr:sp macro="" textlink="">
      <xdr:nvSpPr>
        <xdr:cNvPr id="797" name="円/楕円 796"/>
        <xdr:cNvSpPr/>
      </xdr:nvSpPr>
      <xdr:spPr>
        <a:xfrm>
          <a:off x="221107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3256</xdr:rowOff>
    </xdr:from>
    <xdr:ext cx="469744" cy="259045"/>
    <xdr:sp macro="" textlink="">
      <xdr:nvSpPr>
        <xdr:cNvPr id="798" name="貸付金該当値テキスト"/>
        <xdr:cNvSpPr txBox="1"/>
      </xdr:nvSpPr>
      <xdr:spPr>
        <a:xfrm>
          <a:off x="22212300" y="994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149251</xdr:rowOff>
    </xdr:from>
    <xdr:to>
      <xdr:col>31</xdr:col>
      <xdr:colOff>85725</xdr:colOff>
      <xdr:row>59</xdr:row>
      <xdr:rowOff>79401</xdr:rowOff>
    </xdr:to>
    <xdr:sp macro="" textlink="">
      <xdr:nvSpPr>
        <xdr:cNvPr id="799" name="円/楕円 798"/>
        <xdr:cNvSpPr/>
      </xdr:nvSpPr>
      <xdr:spPr>
        <a:xfrm>
          <a:off x="21272500" y="10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70528</xdr:rowOff>
    </xdr:from>
    <xdr:ext cx="378565" cy="259045"/>
    <xdr:sp macro="" textlink="">
      <xdr:nvSpPr>
        <xdr:cNvPr id="800" name="テキスト ボックス 799"/>
        <xdr:cNvSpPr txBox="1"/>
      </xdr:nvSpPr>
      <xdr:spPr>
        <a:xfrm>
          <a:off x="21134017" y="1018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148641</xdr:rowOff>
    </xdr:from>
    <xdr:to>
      <xdr:col>29</xdr:col>
      <xdr:colOff>568325</xdr:colOff>
      <xdr:row>59</xdr:row>
      <xdr:rowOff>78791</xdr:rowOff>
    </xdr:to>
    <xdr:sp macro="" textlink="">
      <xdr:nvSpPr>
        <xdr:cNvPr id="801" name="円/楕円 800"/>
        <xdr:cNvSpPr/>
      </xdr:nvSpPr>
      <xdr:spPr>
        <a:xfrm>
          <a:off x="20383500" y="100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69918</xdr:rowOff>
    </xdr:from>
    <xdr:ext cx="378565" cy="259045"/>
    <xdr:sp macro="" textlink="">
      <xdr:nvSpPr>
        <xdr:cNvPr id="802" name="テキスト ボックス 801"/>
        <xdr:cNvSpPr txBox="1"/>
      </xdr:nvSpPr>
      <xdr:spPr>
        <a:xfrm>
          <a:off x="20245017" y="1018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150470</xdr:rowOff>
    </xdr:from>
    <xdr:to>
      <xdr:col>28</xdr:col>
      <xdr:colOff>365125</xdr:colOff>
      <xdr:row>59</xdr:row>
      <xdr:rowOff>80620</xdr:rowOff>
    </xdr:to>
    <xdr:sp macro="" textlink="">
      <xdr:nvSpPr>
        <xdr:cNvPr id="803" name="円/楕円 802"/>
        <xdr:cNvSpPr/>
      </xdr:nvSpPr>
      <xdr:spPr>
        <a:xfrm>
          <a:off x="194945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71747</xdr:rowOff>
    </xdr:from>
    <xdr:ext cx="378565" cy="259045"/>
    <xdr:sp macro="" textlink="">
      <xdr:nvSpPr>
        <xdr:cNvPr id="804" name="テキスト ボックス 803"/>
        <xdr:cNvSpPr txBox="1"/>
      </xdr:nvSpPr>
      <xdr:spPr>
        <a:xfrm>
          <a:off x="19356017" y="1018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150546</xdr:rowOff>
    </xdr:from>
    <xdr:to>
      <xdr:col>27</xdr:col>
      <xdr:colOff>161925</xdr:colOff>
      <xdr:row>59</xdr:row>
      <xdr:rowOff>80696</xdr:rowOff>
    </xdr:to>
    <xdr:sp macro="" textlink="">
      <xdr:nvSpPr>
        <xdr:cNvPr id="805" name="円/楕円 804"/>
        <xdr:cNvSpPr/>
      </xdr:nvSpPr>
      <xdr:spPr>
        <a:xfrm>
          <a:off x="18605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71823</xdr:rowOff>
    </xdr:from>
    <xdr:ext cx="378565" cy="259045"/>
    <xdr:sp macro="" textlink="">
      <xdr:nvSpPr>
        <xdr:cNvPr id="806" name="テキスト ボックス 805"/>
        <xdr:cNvSpPr txBox="1"/>
      </xdr:nvSpPr>
      <xdr:spPr>
        <a:xfrm>
          <a:off x="18467017" y="1018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128575</xdr:rowOff>
    </xdr:from>
    <xdr:to>
      <xdr:col>32</xdr:col>
      <xdr:colOff>187325</xdr:colOff>
      <xdr:row>75</xdr:row>
      <xdr:rowOff>120617</xdr:rowOff>
    </xdr:to>
    <xdr:cxnSp macro="">
      <xdr:nvCxnSpPr>
        <xdr:cNvPr id="837" name="直線コネクタ 836"/>
        <xdr:cNvCxnSpPr/>
      </xdr:nvCxnSpPr>
      <xdr:spPr>
        <a:xfrm flipV="1">
          <a:off x="21323300" y="12815875"/>
          <a:ext cx="838200" cy="16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47411</xdr:rowOff>
    </xdr:from>
    <xdr:to>
      <xdr:col>31</xdr:col>
      <xdr:colOff>34925</xdr:colOff>
      <xdr:row>75</xdr:row>
      <xdr:rowOff>120617</xdr:rowOff>
    </xdr:to>
    <xdr:cxnSp macro="">
      <xdr:nvCxnSpPr>
        <xdr:cNvPr id="840" name="直線コネクタ 839"/>
        <xdr:cNvCxnSpPr/>
      </xdr:nvCxnSpPr>
      <xdr:spPr>
        <a:xfrm>
          <a:off x="20434300" y="12906161"/>
          <a:ext cx="889000" cy="7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47411</xdr:rowOff>
    </xdr:from>
    <xdr:to>
      <xdr:col>29</xdr:col>
      <xdr:colOff>517525</xdr:colOff>
      <xdr:row>75</xdr:row>
      <xdr:rowOff>168188</xdr:rowOff>
    </xdr:to>
    <xdr:cxnSp macro="">
      <xdr:nvCxnSpPr>
        <xdr:cNvPr id="843" name="直線コネクタ 842"/>
        <xdr:cNvCxnSpPr/>
      </xdr:nvCxnSpPr>
      <xdr:spPr>
        <a:xfrm flipV="1">
          <a:off x="19545300" y="12906161"/>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168188</xdr:rowOff>
    </xdr:from>
    <xdr:to>
      <xdr:col>28</xdr:col>
      <xdr:colOff>314325</xdr:colOff>
      <xdr:row>76</xdr:row>
      <xdr:rowOff>15669</xdr:rowOff>
    </xdr:to>
    <xdr:cxnSp macro="">
      <xdr:nvCxnSpPr>
        <xdr:cNvPr id="846" name="直線コネクタ 845"/>
        <xdr:cNvCxnSpPr/>
      </xdr:nvCxnSpPr>
      <xdr:spPr>
        <a:xfrm flipV="1">
          <a:off x="18656300" y="13026938"/>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77775</xdr:rowOff>
    </xdr:from>
    <xdr:to>
      <xdr:col>32</xdr:col>
      <xdr:colOff>238125</xdr:colOff>
      <xdr:row>75</xdr:row>
      <xdr:rowOff>7925</xdr:rowOff>
    </xdr:to>
    <xdr:sp macro="" textlink="">
      <xdr:nvSpPr>
        <xdr:cNvPr id="856" name="円/楕円 855"/>
        <xdr:cNvSpPr/>
      </xdr:nvSpPr>
      <xdr:spPr>
        <a:xfrm>
          <a:off x="22110700" y="127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56202</xdr:rowOff>
    </xdr:from>
    <xdr:ext cx="534377" cy="259045"/>
    <xdr:sp macro="" textlink="">
      <xdr:nvSpPr>
        <xdr:cNvPr id="857" name="繰出金該当値テキスト"/>
        <xdr:cNvSpPr txBox="1"/>
      </xdr:nvSpPr>
      <xdr:spPr>
        <a:xfrm>
          <a:off x="22212300" y="127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76,022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69817</xdr:rowOff>
    </xdr:from>
    <xdr:to>
      <xdr:col>31</xdr:col>
      <xdr:colOff>85725</xdr:colOff>
      <xdr:row>75</xdr:row>
      <xdr:rowOff>171417</xdr:rowOff>
    </xdr:to>
    <xdr:sp macro="" textlink="">
      <xdr:nvSpPr>
        <xdr:cNvPr id="858" name="円/楕円 857"/>
        <xdr:cNvSpPr/>
      </xdr:nvSpPr>
      <xdr:spPr>
        <a:xfrm>
          <a:off x="21272500" y="129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162544</xdr:rowOff>
    </xdr:from>
    <xdr:ext cx="534377" cy="259045"/>
    <xdr:sp macro="" textlink="">
      <xdr:nvSpPr>
        <xdr:cNvPr id="859" name="テキスト ボックス 858"/>
        <xdr:cNvSpPr txBox="1"/>
      </xdr:nvSpPr>
      <xdr:spPr>
        <a:xfrm>
          <a:off x="21056111" y="130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168061</xdr:rowOff>
    </xdr:from>
    <xdr:to>
      <xdr:col>29</xdr:col>
      <xdr:colOff>568325</xdr:colOff>
      <xdr:row>75</xdr:row>
      <xdr:rowOff>98211</xdr:rowOff>
    </xdr:to>
    <xdr:sp macro="" textlink="">
      <xdr:nvSpPr>
        <xdr:cNvPr id="860" name="円/楕円 859"/>
        <xdr:cNvSpPr/>
      </xdr:nvSpPr>
      <xdr:spPr>
        <a:xfrm>
          <a:off x="20383500" y="128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89338</xdr:rowOff>
    </xdr:from>
    <xdr:ext cx="534377" cy="259045"/>
    <xdr:sp macro="" textlink="">
      <xdr:nvSpPr>
        <xdr:cNvPr id="861" name="テキスト ボックス 860"/>
        <xdr:cNvSpPr txBox="1"/>
      </xdr:nvSpPr>
      <xdr:spPr>
        <a:xfrm>
          <a:off x="20167111" y="12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117388</xdr:rowOff>
    </xdr:from>
    <xdr:to>
      <xdr:col>28</xdr:col>
      <xdr:colOff>365125</xdr:colOff>
      <xdr:row>76</xdr:row>
      <xdr:rowOff>47538</xdr:rowOff>
    </xdr:to>
    <xdr:sp macro="" textlink="">
      <xdr:nvSpPr>
        <xdr:cNvPr id="862" name="円/楕円 861"/>
        <xdr:cNvSpPr/>
      </xdr:nvSpPr>
      <xdr:spPr>
        <a:xfrm>
          <a:off x="19494500" y="129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38665</xdr:rowOff>
    </xdr:from>
    <xdr:ext cx="534377" cy="259045"/>
    <xdr:sp macro="" textlink="">
      <xdr:nvSpPr>
        <xdr:cNvPr id="863" name="テキスト ボックス 862"/>
        <xdr:cNvSpPr txBox="1"/>
      </xdr:nvSpPr>
      <xdr:spPr>
        <a:xfrm>
          <a:off x="19278111" y="130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136318</xdr:rowOff>
    </xdr:from>
    <xdr:to>
      <xdr:col>27</xdr:col>
      <xdr:colOff>161925</xdr:colOff>
      <xdr:row>76</xdr:row>
      <xdr:rowOff>66467</xdr:rowOff>
    </xdr:to>
    <xdr:sp macro="" textlink="">
      <xdr:nvSpPr>
        <xdr:cNvPr id="864" name="円/楕円 863"/>
        <xdr:cNvSpPr/>
      </xdr:nvSpPr>
      <xdr:spPr>
        <a:xfrm>
          <a:off x="18605500" y="129950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57596</xdr:rowOff>
    </xdr:from>
    <xdr:ext cx="534377" cy="259045"/>
    <xdr:sp macro="" textlink="">
      <xdr:nvSpPr>
        <xdr:cNvPr id="865" name="テキスト ボックス 864"/>
        <xdr:cNvSpPr txBox="1"/>
      </xdr:nvSpPr>
      <xdr:spPr>
        <a:xfrm>
          <a:off x="18389111" y="130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全般的に全国平均、熊本県平均を上回っているものの、類似団体比較では低い値で推移している。</a:t>
          </a:r>
          <a:endParaRPr kumimoji="1" lang="en-US" altLang="ja-JP" sz="1300">
            <a:latin typeface="ＭＳ Ｐゴシック"/>
          </a:endParaRPr>
        </a:p>
        <a:p>
          <a:r>
            <a:rPr kumimoji="1" lang="ja-JP" altLang="en-US" sz="1300">
              <a:latin typeface="ＭＳ Ｐゴシック"/>
            </a:rPr>
            <a:t>その中でもＨ２８年度で全国平均、熊本県平均、類似団体比較を大きく上回ったのは災害復旧費である。</a:t>
          </a:r>
          <a:endParaRPr kumimoji="1" lang="en-US" altLang="ja-JP" sz="1300">
            <a:latin typeface="ＭＳ Ｐゴシック"/>
          </a:endParaRPr>
        </a:p>
        <a:p>
          <a:r>
            <a:rPr kumimoji="1" lang="ja-JP" altLang="en-US" sz="1300">
              <a:latin typeface="ＭＳ Ｐゴシック"/>
            </a:rPr>
            <a:t>主な要因は平成</a:t>
          </a:r>
          <a:r>
            <a:rPr kumimoji="1" lang="ja-JP" altLang="en-US" sz="1300">
              <a:solidFill>
                <a:srgbClr val="FF0000"/>
              </a:solidFill>
              <a:latin typeface="ＭＳ Ｐゴシック"/>
            </a:rPr>
            <a:t>２８</a:t>
          </a:r>
          <a:r>
            <a:rPr kumimoji="1" lang="ja-JP" altLang="en-US" sz="1300">
              <a:latin typeface="ＭＳ Ｐゴシック"/>
            </a:rPr>
            <a:t>年熊本地震、及びその後の大雨で発生した災害によるものである。</a:t>
          </a:r>
          <a:endParaRPr kumimoji="1" lang="en-US" altLang="ja-JP" sz="1300">
            <a:latin typeface="ＭＳ Ｐゴシック"/>
          </a:endParaRPr>
        </a:p>
        <a:p>
          <a:r>
            <a:rPr kumimoji="1" lang="ja-JP" altLang="en-US" sz="1300">
              <a:latin typeface="ＭＳ Ｐゴシック"/>
            </a:rPr>
            <a:t>一部はＨ</a:t>
          </a:r>
          <a:r>
            <a:rPr kumimoji="1" lang="ja-JP" altLang="en-US" sz="1300">
              <a:solidFill>
                <a:srgbClr val="FF0000"/>
              </a:solidFill>
              <a:latin typeface="ＭＳ Ｐゴシック"/>
            </a:rPr>
            <a:t>２９</a:t>
          </a:r>
          <a:r>
            <a:rPr kumimoji="1" lang="ja-JP" altLang="en-US" sz="1300">
              <a:latin typeface="ＭＳ Ｐゴシック"/>
            </a:rPr>
            <a:t>年度へ繰越しており、今後も</a:t>
          </a:r>
          <a:r>
            <a:rPr kumimoji="1" lang="ja-JP" altLang="en-US" sz="1300">
              <a:solidFill>
                <a:srgbClr val="FF0000"/>
              </a:solidFill>
              <a:latin typeface="ＭＳ Ｐゴシック"/>
            </a:rPr>
            <a:t>高止まりする</a:t>
          </a:r>
          <a:r>
            <a:rPr kumimoji="1" lang="ja-JP" altLang="en-US" sz="1300">
              <a:latin typeface="ＭＳ Ｐゴシック"/>
            </a:rPr>
            <a:t>ことを見込んでいる。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6,662
6,607
175.06
5,417,452
5,280,208
90,974
2,819,067
4,635,024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96901</xdr:rowOff>
    </xdr:from>
    <xdr:to>
      <xdr:col>6</xdr:col>
      <xdr:colOff>511175</xdr:colOff>
      <xdr:row>36</xdr:row>
      <xdr:rowOff>90043</xdr:rowOff>
    </xdr:to>
    <xdr:cxnSp macro="">
      <xdr:nvCxnSpPr>
        <xdr:cNvPr id="61" name="直線コネクタ 60"/>
        <xdr:cNvCxnSpPr/>
      </xdr:nvCxnSpPr>
      <xdr:spPr>
        <a:xfrm>
          <a:off x="3797300" y="6097651"/>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96901</xdr:rowOff>
    </xdr:from>
    <xdr:to>
      <xdr:col>5</xdr:col>
      <xdr:colOff>358775</xdr:colOff>
      <xdr:row>36</xdr:row>
      <xdr:rowOff>9779</xdr:rowOff>
    </xdr:to>
    <xdr:cxnSp macro="">
      <xdr:nvCxnSpPr>
        <xdr:cNvPr id="64" name="直線コネクタ 63"/>
        <xdr:cNvCxnSpPr/>
      </xdr:nvCxnSpPr>
      <xdr:spPr>
        <a:xfrm flipV="1">
          <a:off x="2908300" y="6097651"/>
          <a:ext cx="889000" cy="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5080</xdr:rowOff>
    </xdr:from>
    <xdr:to>
      <xdr:col>4</xdr:col>
      <xdr:colOff>155575</xdr:colOff>
      <xdr:row>36</xdr:row>
      <xdr:rowOff>9779</xdr:rowOff>
    </xdr:to>
    <xdr:cxnSp macro="">
      <xdr:nvCxnSpPr>
        <xdr:cNvPr id="67" name="直線コネクタ 66"/>
        <xdr:cNvCxnSpPr/>
      </xdr:nvCxnSpPr>
      <xdr:spPr>
        <a:xfrm>
          <a:off x="2019300" y="617728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135890</xdr:rowOff>
    </xdr:from>
    <xdr:to>
      <xdr:col>2</xdr:col>
      <xdr:colOff>638175</xdr:colOff>
      <xdr:row>36</xdr:row>
      <xdr:rowOff>5080</xdr:rowOff>
    </xdr:to>
    <xdr:cxnSp macro="">
      <xdr:nvCxnSpPr>
        <xdr:cNvPr id="70" name="直線コネクタ 69"/>
        <xdr:cNvCxnSpPr/>
      </xdr:nvCxnSpPr>
      <xdr:spPr>
        <a:xfrm>
          <a:off x="1130300" y="613664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39243</xdr:rowOff>
    </xdr:from>
    <xdr:to>
      <xdr:col>6</xdr:col>
      <xdr:colOff>561975</xdr:colOff>
      <xdr:row>36</xdr:row>
      <xdr:rowOff>140843</xdr:rowOff>
    </xdr:to>
    <xdr:sp macro="" textlink="">
      <xdr:nvSpPr>
        <xdr:cNvPr id="80" name="円/楕円 79"/>
        <xdr:cNvSpPr/>
      </xdr:nvSpPr>
      <xdr:spPr>
        <a:xfrm>
          <a:off x="4584700" y="62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17670</xdr:rowOff>
    </xdr:from>
    <xdr:ext cx="469744" cy="259045"/>
    <xdr:sp macro="" textlink="">
      <xdr:nvSpPr>
        <xdr:cNvPr id="81" name="議会費該当値テキスト"/>
        <xdr:cNvSpPr txBox="1"/>
      </xdr:nvSpPr>
      <xdr:spPr>
        <a:xfrm>
          <a:off x="4686300" y="61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46101</xdr:rowOff>
    </xdr:from>
    <xdr:to>
      <xdr:col>5</xdr:col>
      <xdr:colOff>409575</xdr:colOff>
      <xdr:row>35</xdr:row>
      <xdr:rowOff>147701</xdr:rowOff>
    </xdr:to>
    <xdr:sp macro="" textlink="">
      <xdr:nvSpPr>
        <xdr:cNvPr id="82" name="円/楕円 81"/>
        <xdr:cNvSpPr/>
      </xdr:nvSpPr>
      <xdr:spPr>
        <a:xfrm>
          <a:off x="3746500" y="60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164228</xdr:rowOff>
    </xdr:from>
    <xdr:ext cx="534377" cy="259045"/>
    <xdr:sp macro="" textlink="">
      <xdr:nvSpPr>
        <xdr:cNvPr id="83" name="テキスト ボックス 82"/>
        <xdr:cNvSpPr txBox="1"/>
      </xdr:nvSpPr>
      <xdr:spPr>
        <a:xfrm>
          <a:off x="3530111" y="58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130429</xdr:rowOff>
    </xdr:from>
    <xdr:to>
      <xdr:col>4</xdr:col>
      <xdr:colOff>206375</xdr:colOff>
      <xdr:row>36</xdr:row>
      <xdr:rowOff>60579</xdr:rowOff>
    </xdr:to>
    <xdr:sp macro="" textlink="">
      <xdr:nvSpPr>
        <xdr:cNvPr id="84" name="円/楕円 83"/>
        <xdr:cNvSpPr/>
      </xdr:nvSpPr>
      <xdr:spPr>
        <a:xfrm>
          <a:off x="2857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51706</xdr:rowOff>
    </xdr:from>
    <xdr:ext cx="534377" cy="259045"/>
    <xdr:sp macro="" textlink="">
      <xdr:nvSpPr>
        <xdr:cNvPr id="85" name="テキスト ボックス 84"/>
        <xdr:cNvSpPr txBox="1"/>
      </xdr:nvSpPr>
      <xdr:spPr>
        <a:xfrm>
          <a:off x="2641111" y="62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125730</xdr:rowOff>
    </xdr:from>
    <xdr:to>
      <xdr:col>3</xdr:col>
      <xdr:colOff>3175</xdr:colOff>
      <xdr:row>36</xdr:row>
      <xdr:rowOff>55880</xdr:rowOff>
    </xdr:to>
    <xdr:sp macro="" textlink="">
      <xdr:nvSpPr>
        <xdr:cNvPr id="86" name="円/楕円 85"/>
        <xdr:cNvSpPr/>
      </xdr:nvSpPr>
      <xdr:spPr>
        <a:xfrm>
          <a:off x="1968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47007</xdr:rowOff>
    </xdr:from>
    <xdr:ext cx="534377" cy="259045"/>
    <xdr:sp macro="" textlink="">
      <xdr:nvSpPr>
        <xdr:cNvPr id="87" name="テキスト ボックス 86"/>
        <xdr:cNvSpPr txBox="1"/>
      </xdr:nvSpPr>
      <xdr:spPr>
        <a:xfrm>
          <a:off x="1752111" y="62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85090</xdr:rowOff>
    </xdr:from>
    <xdr:to>
      <xdr:col>1</xdr:col>
      <xdr:colOff>485775</xdr:colOff>
      <xdr:row>36</xdr:row>
      <xdr:rowOff>15240</xdr:rowOff>
    </xdr:to>
    <xdr:sp macro="" textlink="">
      <xdr:nvSpPr>
        <xdr:cNvPr id="88" name="円/楕円 87"/>
        <xdr:cNvSpPr/>
      </xdr:nvSpPr>
      <xdr:spPr>
        <a:xfrm>
          <a:off x="107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6367</xdr:rowOff>
    </xdr:from>
    <xdr:ext cx="534377" cy="259045"/>
    <xdr:sp macro="" textlink="">
      <xdr:nvSpPr>
        <xdr:cNvPr id="89" name="テキスト ボックス 88"/>
        <xdr:cNvSpPr txBox="1"/>
      </xdr:nvSpPr>
      <xdr:spPr>
        <a:xfrm>
          <a:off x="863111" y="61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47395</xdr:rowOff>
    </xdr:from>
    <xdr:to>
      <xdr:col>6</xdr:col>
      <xdr:colOff>511175</xdr:colOff>
      <xdr:row>56</xdr:row>
      <xdr:rowOff>105407</xdr:rowOff>
    </xdr:to>
    <xdr:cxnSp macro="">
      <xdr:nvCxnSpPr>
        <xdr:cNvPr id="120" name="直線コネクタ 119"/>
        <xdr:cNvCxnSpPr/>
      </xdr:nvCxnSpPr>
      <xdr:spPr>
        <a:xfrm>
          <a:off x="3797300" y="9648595"/>
          <a:ext cx="838200" cy="5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47395</xdr:rowOff>
    </xdr:from>
    <xdr:to>
      <xdr:col>5</xdr:col>
      <xdr:colOff>358775</xdr:colOff>
      <xdr:row>56</xdr:row>
      <xdr:rowOff>83980</xdr:rowOff>
    </xdr:to>
    <xdr:cxnSp macro="">
      <xdr:nvCxnSpPr>
        <xdr:cNvPr id="123" name="直線コネクタ 122"/>
        <xdr:cNvCxnSpPr/>
      </xdr:nvCxnSpPr>
      <xdr:spPr>
        <a:xfrm flipV="1">
          <a:off x="2908300" y="9648595"/>
          <a:ext cx="8890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54132</xdr:rowOff>
    </xdr:from>
    <xdr:to>
      <xdr:col>4</xdr:col>
      <xdr:colOff>155575</xdr:colOff>
      <xdr:row>56</xdr:row>
      <xdr:rowOff>83980</xdr:rowOff>
    </xdr:to>
    <xdr:cxnSp macro="">
      <xdr:nvCxnSpPr>
        <xdr:cNvPr id="126" name="直線コネクタ 125"/>
        <xdr:cNvCxnSpPr/>
      </xdr:nvCxnSpPr>
      <xdr:spPr>
        <a:xfrm>
          <a:off x="2019300" y="9655332"/>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54132</xdr:rowOff>
    </xdr:from>
    <xdr:to>
      <xdr:col>2</xdr:col>
      <xdr:colOff>638175</xdr:colOff>
      <xdr:row>57</xdr:row>
      <xdr:rowOff>149193</xdr:rowOff>
    </xdr:to>
    <xdr:cxnSp macro="">
      <xdr:nvCxnSpPr>
        <xdr:cNvPr id="129" name="直線コネクタ 128"/>
        <xdr:cNvCxnSpPr/>
      </xdr:nvCxnSpPr>
      <xdr:spPr>
        <a:xfrm flipV="1">
          <a:off x="1130300" y="9655332"/>
          <a:ext cx="889000" cy="26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54607</xdr:rowOff>
    </xdr:from>
    <xdr:to>
      <xdr:col>6</xdr:col>
      <xdr:colOff>561975</xdr:colOff>
      <xdr:row>56</xdr:row>
      <xdr:rowOff>156207</xdr:rowOff>
    </xdr:to>
    <xdr:sp macro="" textlink="">
      <xdr:nvSpPr>
        <xdr:cNvPr id="139" name="円/楕円 138"/>
        <xdr:cNvSpPr/>
      </xdr:nvSpPr>
      <xdr:spPr>
        <a:xfrm>
          <a:off x="4584700" y="96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33034</xdr:rowOff>
    </xdr:from>
    <xdr:ext cx="599010" cy="259045"/>
    <xdr:sp macro="" textlink="">
      <xdr:nvSpPr>
        <xdr:cNvPr id="140" name="総務費該当値テキスト"/>
        <xdr:cNvSpPr txBox="1"/>
      </xdr:nvSpPr>
      <xdr:spPr>
        <a:xfrm>
          <a:off x="4686300" y="963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155,501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168045</xdr:rowOff>
    </xdr:from>
    <xdr:to>
      <xdr:col>5</xdr:col>
      <xdr:colOff>409575</xdr:colOff>
      <xdr:row>56</xdr:row>
      <xdr:rowOff>98195</xdr:rowOff>
    </xdr:to>
    <xdr:sp macro="" textlink="">
      <xdr:nvSpPr>
        <xdr:cNvPr id="141" name="円/楕円 140"/>
        <xdr:cNvSpPr/>
      </xdr:nvSpPr>
      <xdr:spPr>
        <a:xfrm>
          <a:off x="3746500" y="9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114722</xdr:rowOff>
    </xdr:from>
    <xdr:ext cx="599010" cy="259045"/>
    <xdr:sp macro="" textlink="">
      <xdr:nvSpPr>
        <xdr:cNvPr id="142" name="テキスト ボックス 141"/>
        <xdr:cNvSpPr txBox="1"/>
      </xdr:nvSpPr>
      <xdr:spPr>
        <a:xfrm>
          <a:off x="3497794" y="93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33180</xdr:rowOff>
    </xdr:from>
    <xdr:to>
      <xdr:col>4</xdr:col>
      <xdr:colOff>206375</xdr:colOff>
      <xdr:row>56</xdr:row>
      <xdr:rowOff>134780</xdr:rowOff>
    </xdr:to>
    <xdr:sp macro="" textlink="">
      <xdr:nvSpPr>
        <xdr:cNvPr id="143" name="円/楕円 142"/>
        <xdr:cNvSpPr/>
      </xdr:nvSpPr>
      <xdr:spPr>
        <a:xfrm>
          <a:off x="2857500" y="96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151307</xdr:rowOff>
    </xdr:from>
    <xdr:ext cx="599010" cy="259045"/>
    <xdr:sp macro="" textlink="">
      <xdr:nvSpPr>
        <xdr:cNvPr id="144" name="テキスト ボックス 143"/>
        <xdr:cNvSpPr txBox="1"/>
      </xdr:nvSpPr>
      <xdr:spPr>
        <a:xfrm>
          <a:off x="2608794" y="9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3332</xdr:rowOff>
    </xdr:from>
    <xdr:to>
      <xdr:col>3</xdr:col>
      <xdr:colOff>3175</xdr:colOff>
      <xdr:row>56</xdr:row>
      <xdr:rowOff>104932</xdr:rowOff>
    </xdr:to>
    <xdr:sp macro="" textlink="">
      <xdr:nvSpPr>
        <xdr:cNvPr id="145" name="円/楕円 144"/>
        <xdr:cNvSpPr/>
      </xdr:nvSpPr>
      <xdr:spPr>
        <a:xfrm>
          <a:off x="1968500" y="96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121459</xdr:rowOff>
    </xdr:from>
    <xdr:ext cx="599010" cy="259045"/>
    <xdr:sp macro="" textlink="">
      <xdr:nvSpPr>
        <xdr:cNvPr id="146" name="テキスト ボックス 145"/>
        <xdr:cNvSpPr txBox="1"/>
      </xdr:nvSpPr>
      <xdr:spPr>
        <a:xfrm>
          <a:off x="1719794" y="93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98393</xdr:rowOff>
    </xdr:from>
    <xdr:to>
      <xdr:col>1</xdr:col>
      <xdr:colOff>485775</xdr:colOff>
      <xdr:row>58</xdr:row>
      <xdr:rowOff>28543</xdr:rowOff>
    </xdr:to>
    <xdr:sp macro="" textlink="">
      <xdr:nvSpPr>
        <xdr:cNvPr id="147" name="円/楕円 146"/>
        <xdr:cNvSpPr/>
      </xdr:nvSpPr>
      <xdr:spPr>
        <a:xfrm>
          <a:off x="1079500" y="98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19670</xdr:rowOff>
    </xdr:from>
    <xdr:ext cx="534377" cy="259045"/>
    <xdr:sp macro="" textlink="">
      <xdr:nvSpPr>
        <xdr:cNvPr id="148" name="テキスト ボックス 147"/>
        <xdr:cNvSpPr txBox="1"/>
      </xdr:nvSpPr>
      <xdr:spPr>
        <a:xfrm>
          <a:off x="863111" y="99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50550</xdr:rowOff>
    </xdr:from>
    <xdr:to>
      <xdr:col>6</xdr:col>
      <xdr:colOff>511175</xdr:colOff>
      <xdr:row>77</xdr:row>
      <xdr:rowOff>3701</xdr:rowOff>
    </xdr:to>
    <xdr:cxnSp macro="">
      <xdr:nvCxnSpPr>
        <xdr:cNvPr id="176" name="直線コネクタ 175"/>
        <xdr:cNvCxnSpPr/>
      </xdr:nvCxnSpPr>
      <xdr:spPr>
        <a:xfrm flipV="1">
          <a:off x="3797300" y="13080750"/>
          <a:ext cx="838200" cy="1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92742</xdr:rowOff>
    </xdr:from>
    <xdr:to>
      <xdr:col>5</xdr:col>
      <xdr:colOff>358775</xdr:colOff>
      <xdr:row>77</xdr:row>
      <xdr:rowOff>3701</xdr:rowOff>
    </xdr:to>
    <xdr:cxnSp macro="">
      <xdr:nvCxnSpPr>
        <xdr:cNvPr id="179" name="直線コネクタ 178"/>
        <xdr:cNvCxnSpPr/>
      </xdr:nvCxnSpPr>
      <xdr:spPr>
        <a:xfrm>
          <a:off x="2908300" y="13122942"/>
          <a:ext cx="889000" cy="8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92742</xdr:rowOff>
    </xdr:from>
    <xdr:to>
      <xdr:col>4</xdr:col>
      <xdr:colOff>155575</xdr:colOff>
      <xdr:row>77</xdr:row>
      <xdr:rowOff>91405</xdr:rowOff>
    </xdr:to>
    <xdr:cxnSp macro="">
      <xdr:nvCxnSpPr>
        <xdr:cNvPr id="182" name="直線コネクタ 181"/>
        <xdr:cNvCxnSpPr/>
      </xdr:nvCxnSpPr>
      <xdr:spPr>
        <a:xfrm flipV="1">
          <a:off x="2019300" y="13122942"/>
          <a:ext cx="889000" cy="1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91405</xdr:rowOff>
    </xdr:from>
    <xdr:to>
      <xdr:col>2</xdr:col>
      <xdr:colOff>638175</xdr:colOff>
      <xdr:row>77</xdr:row>
      <xdr:rowOff>122619</xdr:rowOff>
    </xdr:to>
    <xdr:cxnSp macro="">
      <xdr:nvCxnSpPr>
        <xdr:cNvPr id="185" name="直線コネクタ 184"/>
        <xdr:cNvCxnSpPr/>
      </xdr:nvCxnSpPr>
      <xdr:spPr>
        <a:xfrm flipV="1">
          <a:off x="1130300" y="13293055"/>
          <a:ext cx="889000" cy="3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171200</xdr:rowOff>
    </xdr:from>
    <xdr:to>
      <xdr:col>6</xdr:col>
      <xdr:colOff>561975</xdr:colOff>
      <xdr:row>76</xdr:row>
      <xdr:rowOff>101350</xdr:rowOff>
    </xdr:to>
    <xdr:sp macro="" textlink="">
      <xdr:nvSpPr>
        <xdr:cNvPr id="195" name="円/楕円 194"/>
        <xdr:cNvSpPr/>
      </xdr:nvSpPr>
      <xdr:spPr>
        <a:xfrm>
          <a:off x="4584700" y="1302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22627</xdr:rowOff>
    </xdr:from>
    <xdr:ext cx="599010" cy="259045"/>
    <xdr:sp macro="" textlink="">
      <xdr:nvSpPr>
        <xdr:cNvPr id="196" name="民生費該当値テキスト"/>
        <xdr:cNvSpPr txBox="1"/>
      </xdr:nvSpPr>
      <xdr:spPr>
        <a:xfrm>
          <a:off x="4686300" y="1288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124351</xdr:rowOff>
    </xdr:from>
    <xdr:to>
      <xdr:col>5</xdr:col>
      <xdr:colOff>409575</xdr:colOff>
      <xdr:row>77</xdr:row>
      <xdr:rowOff>54501</xdr:rowOff>
    </xdr:to>
    <xdr:sp macro="" textlink="">
      <xdr:nvSpPr>
        <xdr:cNvPr id="197" name="円/楕円 196"/>
        <xdr:cNvSpPr/>
      </xdr:nvSpPr>
      <xdr:spPr>
        <a:xfrm>
          <a:off x="3746500" y="131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45628</xdr:rowOff>
    </xdr:from>
    <xdr:ext cx="599010" cy="259045"/>
    <xdr:sp macro="" textlink="">
      <xdr:nvSpPr>
        <xdr:cNvPr id="198" name="テキスト ボックス 197"/>
        <xdr:cNvSpPr txBox="1"/>
      </xdr:nvSpPr>
      <xdr:spPr>
        <a:xfrm>
          <a:off x="3497794" y="1324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41942</xdr:rowOff>
    </xdr:from>
    <xdr:to>
      <xdr:col>4</xdr:col>
      <xdr:colOff>206375</xdr:colOff>
      <xdr:row>76</xdr:row>
      <xdr:rowOff>143542</xdr:rowOff>
    </xdr:to>
    <xdr:sp macro="" textlink="">
      <xdr:nvSpPr>
        <xdr:cNvPr id="199" name="円/楕円 198"/>
        <xdr:cNvSpPr/>
      </xdr:nvSpPr>
      <xdr:spPr>
        <a:xfrm>
          <a:off x="2857500" y="130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160068</xdr:rowOff>
    </xdr:from>
    <xdr:ext cx="599010" cy="259045"/>
    <xdr:sp macro="" textlink="">
      <xdr:nvSpPr>
        <xdr:cNvPr id="200" name="テキスト ボックス 199"/>
        <xdr:cNvSpPr txBox="1"/>
      </xdr:nvSpPr>
      <xdr:spPr>
        <a:xfrm>
          <a:off x="2608794" y="128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40605</xdr:rowOff>
    </xdr:from>
    <xdr:to>
      <xdr:col>3</xdr:col>
      <xdr:colOff>3175</xdr:colOff>
      <xdr:row>77</xdr:row>
      <xdr:rowOff>142205</xdr:rowOff>
    </xdr:to>
    <xdr:sp macro="" textlink="">
      <xdr:nvSpPr>
        <xdr:cNvPr id="201" name="円/楕円 200"/>
        <xdr:cNvSpPr/>
      </xdr:nvSpPr>
      <xdr:spPr>
        <a:xfrm>
          <a:off x="1968500" y="132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133332</xdr:rowOff>
    </xdr:from>
    <xdr:ext cx="599010" cy="259045"/>
    <xdr:sp macro="" textlink="">
      <xdr:nvSpPr>
        <xdr:cNvPr id="202" name="テキスト ボックス 201"/>
        <xdr:cNvSpPr txBox="1"/>
      </xdr:nvSpPr>
      <xdr:spPr>
        <a:xfrm>
          <a:off x="1719794" y="1333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71819</xdr:rowOff>
    </xdr:from>
    <xdr:to>
      <xdr:col>1</xdr:col>
      <xdr:colOff>485775</xdr:colOff>
      <xdr:row>78</xdr:row>
      <xdr:rowOff>1969</xdr:rowOff>
    </xdr:to>
    <xdr:sp macro="" textlink="">
      <xdr:nvSpPr>
        <xdr:cNvPr id="203" name="円/楕円 202"/>
        <xdr:cNvSpPr/>
      </xdr:nvSpPr>
      <xdr:spPr>
        <a:xfrm>
          <a:off x="1079500" y="132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164546</xdr:rowOff>
    </xdr:from>
    <xdr:ext cx="599010" cy="259045"/>
    <xdr:sp macro="" textlink="">
      <xdr:nvSpPr>
        <xdr:cNvPr id="204" name="テキスト ボックス 203"/>
        <xdr:cNvSpPr txBox="1"/>
      </xdr:nvSpPr>
      <xdr:spPr>
        <a:xfrm>
          <a:off x="830794" y="133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77505</xdr:rowOff>
    </xdr:from>
    <xdr:to>
      <xdr:col>6</xdr:col>
      <xdr:colOff>511175</xdr:colOff>
      <xdr:row>97</xdr:row>
      <xdr:rowOff>86047</xdr:rowOff>
    </xdr:to>
    <xdr:cxnSp macro="">
      <xdr:nvCxnSpPr>
        <xdr:cNvPr id="233" name="直線コネクタ 232"/>
        <xdr:cNvCxnSpPr/>
      </xdr:nvCxnSpPr>
      <xdr:spPr>
        <a:xfrm flipV="1">
          <a:off x="3797300" y="16708155"/>
          <a:ext cx="8382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80812</xdr:rowOff>
    </xdr:from>
    <xdr:to>
      <xdr:col>5</xdr:col>
      <xdr:colOff>358775</xdr:colOff>
      <xdr:row>97</xdr:row>
      <xdr:rowOff>86047</xdr:rowOff>
    </xdr:to>
    <xdr:cxnSp macro="">
      <xdr:nvCxnSpPr>
        <xdr:cNvPr id="236" name="直線コネクタ 235"/>
        <xdr:cNvCxnSpPr/>
      </xdr:nvCxnSpPr>
      <xdr:spPr>
        <a:xfrm>
          <a:off x="2908300" y="16711462"/>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80812</xdr:rowOff>
    </xdr:from>
    <xdr:to>
      <xdr:col>4</xdr:col>
      <xdr:colOff>155575</xdr:colOff>
      <xdr:row>97</xdr:row>
      <xdr:rowOff>81240</xdr:rowOff>
    </xdr:to>
    <xdr:cxnSp macro="">
      <xdr:nvCxnSpPr>
        <xdr:cNvPr id="239" name="直線コネクタ 238"/>
        <xdr:cNvCxnSpPr/>
      </xdr:nvCxnSpPr>
      <xdr:spPr>
        <a:xfrm flipV="1">
          <a:off x="2019300" y="16711462"/>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68788</xdr:rowOff>
    </xdr:from>
    <xdr:to>
      <xdr:col>2</xdr:col>
      <xdr:colOff>638175</xdr:colOff>
      <xdr:row>97</xdr:row>
      <xdr:rowOff>81240</xdr:rowOff>
    </xdr:to>
    <xdr:cxnSp macro="">
      <xdr:nvCxnSpPr>
        <xdr:cNvPr id="242" name="直線コネクタ 241"/>
        <xdr:cNvCxnSpPr/>
      </xdr:nvCxnSpPr>
      <xdr:spPr>
        <a:xfrm>
          <a:off x="1130300" y="16699438"/>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26705</xdr:rowOff>
    </xdr:from>
    <xdr:to>
      <xdr:col>6</xdr:col>
      <xdr:colOff>561975</xdr:colOff>
      <xdr:row>97</xdr:row>
      <xdr:rowOff>128305</xdr:rowOff>
    </xdr:to>
    <xdr:sp macro="" textlink="">
      <xdr:nvSpPr>
        <xdr:cNvPr id="252" name="円/楕円 251"/>
        <xdr:cNvSpPr/>
      </xdr:nvSpPr>
      <xdr:spPr>
        <a:xfrm>
          <a:off x="4584700" y="166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5132</xdr:rowOff>
    </xdr:from>
    <xdr:ext cx="534377" cy="259045"/>
    <xdr:sp macro="" textlink="">
      <xdr:nvSpPr>
        <xdr:cNvPr id="253" name="衛生費該当値テキスト"/>
        <xdr:cNvSpPr txBox="1"/>
      </xdr:nvSpPr>
      <xdr:spPr>
        <a:xfrm>
          <a:off x="4686300" y="1663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35247</xdr:rowOff>
    </xdr:from>
    <xdr:to>
      <xdr:col>5</xdr:col>
      <xdr:colOff>409575</xdr:colOff>
      <xdr:row>97</xdr:row>
      <xdr:rowOff>136847</xdr:rowOff>
    </xdr:to>
    <xdr:sp macro="" textlink="">
      <xdr:nvSpPr>
        <xdr:cNvPr id="254" name="円/楕円 253"/>
        <xdr:cNvSpPr/>
      </xdr:nvSpPr>
      <xdr:spPr>
        <a:xfrm>
          <a:off x="3746500" y="166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127974</xdr:rowOff>
    </xdr:from>
    <xdr:ext cx="534377" cy="259045"/>
    <xdr:sp macro="" textlink="">
      <xdr:nvSpPr>
        <xdr:cNvPr id="255" name="テキスト ボックス 254"/>
        <xdr:cNvSpPr txBox="1"/>
      </xdr:nvSpPr>
      <xdr:spPr>
        <a:xfrm>
          <a:off x="3530111" y="167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30012</xdr:rowOff>
    </xdr:from>
    <xdr:to>
      <xdr:col>4</xdr:col>
      <xdr:colOff>206375</xdr:colOff>
      <xdr:row>97</xdr:row>
      <xdr:rowOff>131612</xdr:rowOff>
    </xdr:to>
    <xdr:sp macro="" textlink="">
      <xdr:nvSpPr>
        <xdr:cNvPr id="256" name="円/楕円 255"/>
        <xdr:cNvSpPr/>
      </xdr:nvSpPr>
      <xdr:spPr>
        <a:xfrm>
          <a:off x="2857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122739</xdr:rowOff>
    </xdr:from>
    <xdr:ext cx="534377" cy="259045"/>
    <xdr:sp macro="" textlink="">
      <xdr:nvSpPr>
        <xdr:cNvPr id="257" name="テキスト ボックス 256"/>
        <xdr:cNvSpPr txBox="1"/>
      </xdr:nvSpPr>
      <xdr:spPr>
        <a:xfrm>
          <a:off x="2641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30440</xdr:rowOff>
    </xdr:from>
    <xdr:to>
      <xdr:col>3</xdr:col>
      <xdr:colOff>3175</xdr:colOff>
      <xdr:row>97</xdr:row>
      <xdr:rowOff>132040</xdr:rowOff>
    </xdr:to>
    <xdr:sp macro="" textlink="">
      <xdr:nvSpPr>
        <xdr:cNvPr id="258" name="円/楕円 257"/>
        <xdr:cNvSpPr/>
      </xdr:nvSpPr>
      <xdr:spPr>
        <a:xfrm>
          <a:off x="1968500" y="166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123167</xdr:rowOff>
    </xdr:from>
    <xdr:ext cx="534377" cy="259045"/>
    <xdr:sp macro="" textlink="">
      <xdr:nvSpPr>
        <xdr:cNvPr id="259" name="テキスト ボックス 258"/>
        <xdr:cNvSpPr txBox="1"/>
      </xdr:nvSpPr>
      <xdr:spPr>
        <a:xfrm>
          <a:off x="1752111" y="167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17988</xdr:rowOff>
    </xdr:from>
    <xdr:to>
      <xdr:col>1</xdr:col>
      <xdr:colOff>485775</xdr:colOff>
      <xdr:row>97</xdr:row>
      <xdr:rowOff>119588</xdr:rowOff>
    </xdr:to>
    <xdr:sp macro="" textlink="">
      <xdr:nvSpPr>
        <xdr:cNvPr id="260" name="円/楕円 259"/>
        <xdr:cNvSpPr/>
      </xdr:nvSpPr>
      <xdr:spPr>
        <a:xfrm>
          <a:off x="1079500" y="16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110715</xdr:rowOff>
    </xdr:from>
    <xdr:ext cx="534377" cy="259045"/>
    <xdr:sp macro="" textlink="">
      <xdr:nvSpPr>
        <xdr:cNvPr id="261" name="テキスト ボックス 260"/>
        <xdr:cNvSpPr txBox="1"/>
      </xdr:nvSpPr>
      <xdr:spPr>
        <a:xfrm>
          <a:off x="863111" y="167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65215</xdr:rowOff>
    </xdr:from>
    <xdr:to>
      <xdr:col>12</xdr:col>
      <xdr:colOff>511175</xdr:colOff>
      <xdr:row>39</xdr:row>
      <xdr:rowOff>44450</xdr:rowOff>
    </xdr:to>
    <xdr:cxnSp macro="">
      <xdr:nvCxnSpPr>
        <xdr:cNvPr id="296" name="直線コネクタ 295"/>
        <xdr:cNvCxnSpPr/>
      </xdr:nvCxnSpPr>
      <xdr:spPr>
        <a:xfrm>
          <a:off x="7861300" y="6580315"/>
          <a:ext cx="889000" cy="1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57976</xdr:rowOff>
    </xdr:from>
    <xdr:to>
      <xdr:col>11</xdr:col>
      <xdr:colOff>307975</xdr:colOff>
      <xdr:row>38</xdr:row>
      <xdr:rowOff>65215</xdr:rowOff>
    </xdr:to>
    <xdr:cxnSp macro="">
      <xdr:nvCxnSpPr>
        <xdr:cNvPr id="299" name="直線コネクタ 298"/>
        <xdr:cNvCxnSpPr/>
      </xdr:nvCxnSpPr>
      <xdr:spPr>
        <a:xfrm>
          <a:off x="6972300" y="65730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14415</xdr:rowOff>
    </xdr:from>
    <xdr:to>
      <xdr:col>11</xdr:col>
      <xdr:colOff>358775</xdr:colOff>
      <xdr:row>38</xdr:row>
      <xdr:rowOff>116015</xdr:rowOff>
    </xdr:to>
    <xdr:sp macro="" textlink="">
      <xdr:nvSpPr>
        <xdr:cNvPr id="315" name="円/楕円 314"/>
        <xdr:cNvSpPr/>
      </xdr:nvSpPr>
      <xdr:spPr>
        <a:xfrm>
          <a:off x="7810500" y="65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107142</xdr:rowOff>
    </xdr:from>
    <xdr:ext cx="378565" cy="259045"/>
    <xdr:sp macro="" textlink="">
      <xdr:nvSpPr>
        <xdr:cNvPr id="316" name="テキスト ボックス 315"/>
        <xdr:cNvSpPr txBox="1"/>
      </xdr:nvSpPr>
      <xdr:spPr>
        <a:xfrm>
          <a:off x="7672017" y="662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7176</xdr:rowOff>
    </xdr:from>
    <xdr:to>
      <xdr:col>10</xdr:col>
      <xdr:colOff>155575</xdr:colOff>
      <xdr:row>38</xdr:row>
      <xdr:rowOff>108776</xdr:rowOff>
    </xdr:to>
    <xdr:sp macro="" textlink="">
      <xdr:nvSpPr>
        <xdr:cNvPr id="317" name="円/楕円 316"/>
        <xdr:cNvSpPr/>
      </xdr:nvSpPr>
      <xdr:spPr>
        <a:xfrm>
          <a:off x="6921500" y="6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99903</xdr:rowOff>
    </xdr:from>
    <xdr:ext cx="378565" cy="259045"/>
    <xdr:sp macro="" textlink="">
      <xdr:nvSpPr>
        <xdr:cNvPr id="318" name="テキスト ボックス 317"/>
        <xdr:cNvSpPr txBox="1"/>
      </xdr:nvSpPr>
      <xdr:spPr>
        <a:xfrm>
          <a:off x="6783017" y="661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114698</xdr:rowOff>
    </xdr:from>
    <xdr:to>
      <xdr:col>15</xdr:col>
      <xdr:colOff>180975</xdr:colOff>
      <xdr:row>57</xdr:row>
      <xdr:rowOff>161492</xdr:rowOff>
    </xdr:to>
    <xdr:cxnSp macro="">
      <xdr:nvCxnSpPr>
        <xdr:cNvPr id="345" name="直線コネクタ 344"/>
        <xdr:cNvCxnSpPr/>
      </xdr:nvCxnSpPr>
      <xdr:spPr>
        <a:xfrm flipV="1">
          <a:off x="9639300" y="9887348"/>
          <a:ext cx="8382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94222</xdr:rowOff>
    </xdr:from>
    <xdr:to>
      <xdr:col>14</xdr:col>
      <xdr:colOff>28575</xdr:colOff>
      <xdr:row>57</xdr:row>
      <xdr:rowOff>161492</xdr:rowOff>
    </xdr:to>
    <xdr:cxnSp macro="">
      <xdr:nvCxnSpPr>
        <xdr:cNvPr id="348" name="直線コネクタ 347"/>
        <xdr:cNvCxnSpPr/>
      </xdr:nvCxnSpPr>
      <xdr:spPr>
        <a:xfrm>
          <a:off x="8750300" y="9866872"/>
          <a:ext cx="889000" cy="6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94222</xdr:rowOff>
    </xdr:from>
    <xdr:to>
      <xdr:col>12</xdr:col>
      <xdr:colOff>511175</xdr:colOff>
      <xdr:row>57</xdr:row>
      <xdr:rowOff>144082</xdr:rowOff>
    </xdr:to>
    <xdr:cxnSp macro="">
      <xdr:nvCxnSpPr>
        <xdr:cNvPr id="351" name="直線コネクタ 350"/>
        <xdr:cNvCxnSpPr/>
      </xdr:nvCxnSpPr>
      <xdr:spPr>
        <a:xfrm flipV="1">
          <a:off x="7861300" y="9866872"/>
          <a:ext cx="889000" cy="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144082</xdr:rowOff>
    </xdr:from>
    <xdr:to>
      <xdr:col>11</xdr:col>
      <xdr:colOff>307975</xdr:colOff>
      <xdr:row>58</xdr:row>
      <xdr:rowOff>57241</xdr:rowOff>
    </xdr:to>
    <xdr:cxnSp macro="">
      <xdr:nvCxnSpPr>
        <xdr:cNvPr id="354" name="直線コネクタ 353"/>
        <xdr:cNvCxnSpPr/>
      </xdr:nvCxnSpPr>
      <xdr:spPr>
        <a:xfrm flipV="1">
          <a:off x="6972300" y="9916732"/>
          <a:ext cx="889000" cy="8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63898</xdr:rowOff>
    </xdr:from>
    <xdr:to>
      <xdr:col>15</xdr:col>
      <xdr:colOff>231775</xdr:colOff>
      <xdr:row>57</xdr:row>
      <xdr:rowOff>165498</xdr:rowOff>
    </xdr:to>
    <xdr:sp macro="" textlink="">
      <xdr:nvSpPr>
        <xdr:cNvPr id="364" name="円/楕円 363"/>
        <xdr:cNvSpPr/>
      </xdr:nvSpPr>
      <xdr:spPr>
        <a:xfrm>
          <a:off x="10426700" y="9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42325</xdr:rowOff>
    </xdr:from>
    <xdr:ext cx="534377" cy="259045"/>
    <xdr:sp macro="" textlink="">
      <xdr:nvSpPr>
        <xdr:cNvPr id="365" name="農林水産業費該当値テキスト"/>
        <xdr:cNvSpPr txBox="1"/>
      </xdr:nvSpPr>
      <xdr:spPr>
        <a:xfrm>
          <a:off x="10528300" y="98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110692</xdr:rowOff>
    </xdr:from>
    <xdr:to>
      <xdr:col>14</xdr:col>
      <xdr:colOff>79375</xdr:colOff>
      <xdr:row>58</xdr:row>
      <xdr:rowOff>40842</xdr:rowOff>
    </xdr:to>
    <xdr:sp macro="" textlink="">
      <xdr:nvSpPr>
        <xdr:cNvPr id="366" name="円/楕円 365"/>
        <xdr:cNvSpPr/>
      </xdr:nvSpPr>
      <xdr:spPr>
        <a:xfrm>
          <a:off x="9588500" y="9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31969</xdr:rowOff>
    </xdr:from>
    <xdr:ext cx="534377" cy="259045"/>
    <xdr:sp macro="" textlink="">
      <xdr:nvSpPr>
        <xdr:cNvPr id="367" name="テキスト ボックス 366"/>
        <xdr:cNvSpPr txBox="1"/>
      </xdr:nvSpPr>
      <xdr:spPr>
        <a:xfrm>
          <a:off x="9372111" y="99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43422</xdr:rowOff>
    </xdr:from>
    <xdr:to>
      <xdr:col>12</xdr:col>
      <xdr:colOff>561975</xdr:colOff>
      <xdr:row>57</xdr:row>
      <xdr:rowOff>145022</xdr:rowOff>
    </xdr:to>
    <xdr:sp macro="" textlink="">
      <xdr:nvSpPr>
        <xdr:cNvPr id="368" name="円/楕円 367"/>
        <xdr:cNvSpPr/>
      </xdr:nvSpPr>
      <xdr:spPr>
        <a:xfrm>
          <a:off x="8699500" y="98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161549</xdr:rowOff>
    </xdr:from>
    <xdr:ext cx="534377" cy="259045"/>
    <xdr:sp macro="" textlink="">
      <xdr:nvSpPr>
        <xdr:cNvPr id="369" name="テキスト ボックス 368"/>
        <xdr:cNvSpPr txBox="1"/>
      </xdr:nvSpPr>
      <xdr:spPr>
        <a:xfrm>
          <a:off x="8483111" y="95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93282</xdr:rowOff>
    </xdr:from>
    <xdr:to>
      <xdr:col>11</xdr:col>
      <xdr:colOff>358775</xdr:colOff>
      <xdr:row>58</xdr:row>
      <xdr:rowOff>23432</xdr:rowOff>
    </xdr:to>
    <xdr:sp macro="" textlink="">
      <xdr:nvSpPr>
        <xdr:cNvPr id="370" name="円/楕円 369"/>
        <xdr:cNvSpPr/>
      </xdr:nvSpPr>
      <xdr:spPr>
        <a:xfrm>
          <a:off x="7810500" y="98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14559</xdr:rowOff>
    </xdr:from>
    <xdr:ext cx="534377" cy="259045"/>
    <xdr:sp macro="" textlink="">
      <xdr:nvSpPr>
        <xdr:cNvPr id="371" name="テキスト ボックス 370"/>
        <xdr:cNvSpPr txBox="1"/>
      </xdr:nvSpPr>
      <xdr:spPr>
        <a:xfrm>
          <a:off x="7594111" y="99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6441</xdr:rowOff>
    </xdr:from>
    <xdr:to>
      <xdr:col>10</xdr:col>
      <xdr:colOff>155575</xdr:colOff>
      <xdr:row>58</xdr:row>
      <xdr:rowOff>108041</xdr:rowOff>
    </xdr:to>
    <xdr:sp macro="" textlink="">
      <xdr:nvSpPr>
        <xdr:cNvPr id="372" name="円/楕円 371"/>
        <xdr:cNvSpPr/>
      </xdr:nvSpPr>
      <xdr:spPr>
        <a:xfrm>
          <a:off x="6921500" y="995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99168</xdr:rowOff>
    </xdr:from>
    <xdr:ext cx="534377" cy="259045"/>
    <xdr:sp macro="" textlink="">
      <xdr:nvSpPr>
        <xdr:cNvPr id="373" name="テキスト ボックス 372"/>
        <xdr:cNvSpPr txBox="1"/>
      </xdr:nvSpPr>
      <xdr:spPr>
        <a:xfrm>
          <a:off x="6705111" y="100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128882</xdr:rowOff>
    </xdr:from>
    <xdr:to>
      <xdr:col>15</xdr:col>
      <xdr:colOff>180975</xdr:colOff>
      <xdr:row>77</xdr:row>
      <xdr:rowOff>133756</xdr:rowOff>
    </xdr:to>
    <xdr:cxnSp macro="">
      <xdr:nvCxnSpPr>
        <xdr:cNvPr id="400" name="直線コネクタ 399"/>
        <xdr:cNvCxnSpPr/>
      </xdr:nvCxnSpPr>
      <xdr:spPr>
        <a:xfrm>
          <a:off x="9639300" y="13330532"/>
          <a:ext cx="8382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128882</xdr:rowOff>
    </xdr:from>
    <xdr:to>
      <xdr:col>14</xdr:col>
      <xdr:colOff>28575</xdr:colOff>
      <xdr:row>77</xdr:row>
      <xdr:rowOff>143028</xdr:rowOff>
    </xdr:to>
    <xdr:cxnSp macro="">
      <xdr:nvCxnSpPr>
        <xdr:cNvPr id="403" name="直線コネクタ 402"/>
        <xdr:cNvCxnSpPr/>
      </xdr:nvCxnSpPr>
      <xdr:spPr>
        <a:xfrm flipV="1">
          <a:off x="8750300" y="13330532"/>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109086</xdr:rowOff>
    </xdr:from>
    <xdr:to>
      <xdr:col>12</xdr:col>
      <xdr:colOff>511175</xdr:colOff>
      <xdr:row>77</xdr:row>
      <xdr:rowOff>143028</xdr:rowOff>
    </xdr:to>
    <xdr:cxnSp macro="">
      <xdr:nvCxnSpPr>
        <xdr:cNvPr id="406" name="直線コネクタ 405"/>
        <xdr:cNvCxnSpPr/>
      </xdr:nvCxnSpPr>
      <xdr:spPr>
        <a:xfrm>
          <a:off x="7861300" y="13310736"/>
          <a:ext cx="8890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109086</xdr:rowOff>
    </xdr:from>
    <xdr:to>
      <xdr:col>11</xdr:col>
      <xdr:colOff>307975</xdr:colOff>
      <xdr:row>77</xdr:row>
      <xdr:rowOff>148140</xdr:rowOff>
    </xdr:to>
    <xdr:cxnSp macro="">
      <xdr:nvCxnSpPr>
        <xdr:cNvPr id="409" name="直線コネクタ 408"/>
        <xdr:cNvCxnSpPr/>
      </xdr:nvCxnSpPr>
      <xdr:spPr>
        <a:xfrm flipV="1">
          <a:off x="6972300" y="13310736"/>
          <a:ext cx="889000" cy="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82956</xdr:rowOff>
    </xdr:from>
    <xdr:to>
      <xdr:col>15</xdr:col>
      <xdr:colOff>231775</xdr:colOff>
      <xdr:row>78</xdr:row>
      <xdr:rowOff>13106</xdr:rowOff>
    </xdr:to>
    <xdr:sp macro="" textlink="">
      <xdr:nvSpPr>
        <xdr:cNvPr id="419" name="円/楕円 418"/>
        <xdr:cNvSpPr/>
      </xdr:nvSpPr>
      <xdr:spPr>
        <a:xfrm>
          <a:off x="104267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61383</xdr:rowOff>
    </xdr:from>
    <xdr:ext cx="534377" cy="259045"/>
    <xdr:sp macro="" textlink="">
      <xdr:nvSpPr>
        <xdr:cNvPr id="420" name="商工費該当値テキスト"/>
        <xdr:cNvSpPr txBox="1"/>
      </xdr:nvSpPr>
      <xdr:spPr>
        <a:xfrm>
          <a:off x="10528300"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78082</xdr:rowOff>
    </xdr:from>
    <xdr:to>
      <xdr:col>14</xdr:col>
      <xdr:colOff>79375</xdr:colOff>
      <xdr:row>78</xdr:row>
      <xdr:rowOff>8232</xdr:rowOff>
    </xdr:to>
    <xdr:sp macro="" textlink="">
      <xdr:nvSpPr>
        <xdr:cNvPr id="421" name="円/楕円 420"/>
        <xdr:cNvSpPr/>
      </xdr:nvSpPr>
      <xdr:spPr>
        <a:xfrm>
          <a:off x="9588500" y="132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170809</xdr:rowOff>
    </xdr:from>
    <xdr:ext cx="534377" cy="259045"/>
    <xdr:sp macro="" textlink="">
      <xdr:nvSpPr>
        <xdr:cNvPr id="422" name="テキスト ボックス 421"/>
        <xdr:cNvSpPr txBox="1"/>
      </xdr:nvSpPr>
      <xdr:spPr>
        <a:xfrm>
          <a:off x="9372111" y="133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92228</xdr:rowOff>
    </xdr:from>
    <xdr:to>
      <xdr:col>12</xdr:col>
      <xdr:colOff>561975</xdr:colOff>
      <xdr:row>78</xdr:row>
      <xdr:rowOff>22378</xdr:rowOff>
    </xdr:to>
    <xdr:sp macro="" textlink="">
      <xdr:nvSpPr>
        <xdr:cNvPr id="423" name="円/楕円 422"/>
        <xdr:cNvSpPr/>
      </xdr:nvSpPr>
      <xdr:spPr>
        <a:xfrm>
          <a:off x="8699500" y="132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13505</xdr:rowOff>
    </xdr:from>
    <xdr:ext cx="534377" cy="259045"/>
    <xdr:sp macro="" textlink="">
      <xdr:nvSpPr>
        <xdr:cNvPr id="424" name="テキスト ボックス 423"/>
        <xdr:cNvSpPr txBox="1"/>
      </xdr:nvSpPr>
      <xdr:spPr>
        <a:xfrm>
          <a:off x="8483111" y="133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58286</xdr:rowOff>
    </xdr:from>
    <xdr:to>
      <xdr:col>11</xdr:col>
      <xdr:colOff>358775</xdr:colOff>
      <xdr:row>77</xdr:row>
      <xdr:rowOff>159886</xdr:rowOff>
    </xdr:to>
    <xdr:sp macro="" textlink="">
      <xdr:nvSpPr>
        <xdr:cNvPr id="425" name="円/楕円 424"/>
        <xdr:cNvSpPr/>
      </xdr:nvSpPr>
      <xdr:spPr>
        <a:xfrm>
          <a:off x="7810500" y="13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4963</xdr:rowOff>
    </xdr:from>
    <xdr:ext cx="534377" cy="259045"/>
    <xdr:sp macro="" textlink="">
      <xdr:nvSpPr>
        <xdr:cNvPr id="426" name="テキスト ボックス 425"/>
        <xdr:cNvSpPr txBox="1"/>
      </xdr:nvSpPr>
      <xdr:spPr>
        <a:xfrm>
          <a:off x="7594111" y="130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97340</xdr:rowOff>
    </xdr:from>
    <xdr:to>
      <xdr:col>10</xdr:col>
      <xdr:colOff>155575</xdr:colOff>
      <xdr:row>78</xdr:row>
      <xdr:rowOff>27490</xdr:rowOff>
    </xdr:to>
    <xdr:sp macro="" textlink="">
      <xdr:nvSpPr>
        <xdr:cNvPr id="427" name="円/楕円 426"/>
        <xdr:cNvSpPr/>
      </xdr:nvSpPr>
      <xdr:spPr>
        <a:xfrm>
          <a:off x="6921500" y="13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18617</xdr:rowOff>
    </xdr:from>
    <xdr:ext cx="534377" cy="259045"/>
    <xdr:sp macro="" textlink="">
      <xdr:nvSpPr>
        <xdr:cNvPr id="428" name="テキスト ボックス 427"/>
        <xdr:cNvSpPr txBox="1"/>
      </xdr:nvSpPr>
      <xdr:spPr>
        <a:xfrm>
          <a:off x="6705111" y="133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159565</xdr:rowOff>
    </xdr:from>
    <xdr:to>
      <xdr:col>15</xdr:col>
      <xdr:colOff>180975</xdr:colOff>
      <xdr:row>96</xdr:row>
      <xdr:rowOff>71771</xdr:rowOff>
    </xdr:to>
    <xdr:cxnSp macro="">
      <xdr:nvCxnSpPr>
        <xdr:cNvPr id="453" name="直線コネクタ 452"/>
        <xdr:cNvCxnSpPr/>
      </xdr:nvCxnSpPr>
      <xdr:spPr>
        <a:xfrm flipV="1">
          <a:off x="9639300" y="16447315"/>
          <a:ext cx="838200" cy="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9089</xdr:rowOff>
    </xdr:from>
    <xdr:to>
      <xdr:col>14</xdr:col>
      <xdr:colOff>28575</xdr:colOff>
      <xdr:row>96</xdr:row>
      <xdr:rowOff>71771</xdr:rowOff>
    </xdr:to>
    <xdr:cxnSp macro="">
      <xdr:nvCxnSpPr>
        <xdr:cNvPr id="456" name="直線コネクタ 455"/>
        <xdr:cNvCxnSpPr/>
      </xdr:nvCxnSpPr>
      <xdr:spPr>
        <a:xfrm>
          <a:off x="8750300" y="16296839"/>
          <a:ext cx="889000" cy="2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9089</xdr:rowOff>
    </xdr:from>
    <xdr:to>
      <xdr:col>12</xdr:col>
      <xdr:colOff>511175</xdr:colOff>
      <xdr:row>96</xdr:row>
      <xdr:rowOff>27721</xdr:rowOff>
    </xdr:to>
    <xdr:cxnSp macro="">
      <xdr:nvCxnSpPr>
        <xdr:cNvPr id="459" name="直線コネクタ 458"/>
        <xdr:cNvCxnSpPr/>
      </xdr:nvCxnSpPr>
      <xdr:spPr>
        <a:xfrm flipV="1">
          <a:off x="7861300" y="16296839"/>
          <a:ext cx="889000" cy="1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27721</xdr:rowOff>
    </xdr:from>
    <xdr:to>
      <xdr:col>11</xdr:col>
      <xdr:colOff>307975</xdr:colOff>
      <xdr:row>96</xdr:row>
      <xdr:rowOff>165405</xdr:rowOff>
    </xdr:to>
    <xdr:cxnSp macro="">
      <xdr:nvCxnSpPr>
        <xdr:cNvPr id="462" name="直線コネクタ 461"/>
        <xdr:cNvCxnSpPr/>
      </xdr:nvCxnSpPr>
      <xdr:spPr>
        <a:xfrm flipV="1">
          <a:off x="6972300" y="16486921"/>
          <a:ext cx="889000" cy="13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108765</xdr:rowOff>
    </xdr:from>
    <xdr:to>
      <xdr:col>15</xdr:col>
      <xdr:colOff>231775</xdr:colOff>
      <xdr:row>96</xdr:row>
      <xdr:rowOff>38915</xdr:rowOff>
    </xdr:to>
    <xdr:sp macro="" textlink="">
      <xdr:nvSpPr>
        <xdr:cNvPr id="472" name="円/楕円 471"/>
        <xdr:cNvSpPr/>
      </xdr:nvSpPr>
      <xdr:spPr>
        <a:xfrm>
          <a:off x="10426700" y="163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87192</xdr:rowOff>
    </xdr:from>
    <xdr:ext cx="534377" cy="259045"/>
    <xdr:sp macro="" textlink="">
      <xdr:nvSpPr>
        <xdr:cNvPr id="473" name="土木費該当値テキスト"/>
        <xdr:cNvSpPr txBox="1"/>
      </xdr:nvSpPr>
      <xdr:spPr>
        <a:xfrm>
          <a:off x="10528300" y="1637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20971</xdr:rowOff>
    </xdr:from>
    <xdr:to>
      <xdr:col>14</xdr:col>
      <xdr:colOff>79375</xdr:colOff>
      <xdr:row>96</xdr:row>
      <xdr:rowOff>122571</xdr:rowOff>
    </xdr:to>
    <xdr:sp macro="" textlink="">
      <xdr:nvSpPr>
        <xdr:cNvPr id="474" name="円/楕円 473"/>
        <xdr:cNvSpPr/>
      </xdr:nvSpPr>
      <xdr:spPr>
        <a:xfrm>
          <a:off x="9588500" y="164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113698</xdr:rowOff>
    </xdr:from>
    <xdr:ext cx="534377" cy="259045"/>
    <xdr:sp macro="" textlink="">
      <xdr:nvSpPr>
        <xdr:cNvPr id="475" name="テキスト ボックス 474"/>
        <xdr:cNvSpPr txBox="1"/>
      </xdr:nvSpPr>
      <xdr:spPr>
        <a:xfrm>
          <a:off x="9372111" y="165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129739</xdr:rowOff>
    </xdr:from>
    <xdr:to>
      <xdr:col>12</xdr:col>
      <xdr:colOff>561975</xdr:colOff>
      <xdr:row>95</xdr:row>
      <xdr:rowOff>59889</xdr:rowOff>
    </xdr:to>
    <xdr:sp macro="" textlink="">
      <xdr:nvSpPr>
        <xdr:cNvPr id="476" name="円/楕円 475"/>
        <xdr:cNvSpPr/>
      </xdr:nvSpPr>
      <xdr:spPr>
        <a:xfrm>
          <a:off x="8699500" y="162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51016</xdr:rowOff>
    </xdr:from>
    <xdr:ext cx="534377" cy="259045"/>
    <xdr:sp macro="" textlink="">
      <xdr:nvSpPr>
        <xdr:cNvPr id="477" name="テキスト ボックス 476"/>
        <xdr:cNvSpPr txBox="1"/>
      </xdr:nvSpPr>
      <xdr:spPr>
        <a:xfrm>
          <a:off x="8483111" y="163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148371</xdr:rowOff>
    </xdr:from>
    <xdr:to>
      <xdr:col>11</xdr:col>
      <xdr:colOff>358775</xdr:colOff>
      <xdr:row>96</xdr:row>
      <xdr:rowOff>78521</xdr:rowOff>
    </xdr:to>
    <xdr:sp macro="" textlink="">
      <xdr:nvSpPr>
        <xdr:cNvPr id="478" name="円/楕円 477"/>
        <xdr:cNvSpPr/>
      </xdr:nvSpPr>
      <xdr:spPr>
        <a:xfrm>
          <a:off x="7810500" y="164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69648</xdr:rowOff>
    </xdr:from>
    <xdr:ext cx="534377" cy="259045"/>
    <xdr:sp macro="" textlink="">
      <xdr:nvSpPr>
        <xdr:cNvPr id="479" name="テキスト ボックス 478"/>
        <xdr:cNvSpPr txBox="1"/>
      </xdr:nvSpPr>
      <xdr:spPr>
        <a:xfrm>
          <a:off x="7594111" y="165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114605</xdr:rowOff>
    </xdr:from>
    <xdr:to>
      <xdr:col>10</xdr:col>
      <xdr:colOff>155575</xdr:colOff>
      <xdr:row>97</xdr:row>
      <xdr:rowOff>44755</xdr:rowOff>
    </xdr:to>
    <xdr:sp macro="" textlink="">
      <xdr:nvSpPr>
        <xdr:cNvPr id="480" name="円/楕円 479"/>
        <xdr:cNvSpPr/>
      </xdr:nvSpPr>
      <xdr:spPr>
        <a:xfrm>
          <a:off x="6921500" y="165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35882</xdr:rowOff>
    </xdr:from>
    <xdr:ext cx="534377" cy="259045"/>
    <xdr:sp macro="" textlink="">
      <xdr:nvSpPr>
        <xdr:cNvPr id="481" name="テキスト ボックス 480"/>
        <xdr:cNvSpPr txBox="1"/>
      </xdr:nvSpPr>
      <xdr:spPr>
        <a:xfrm>
          <a:off x="6705111" y="166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10579</xdr:rowOff>
    </xdr:from>
    <xdr:to>
      <xdr:col>23</xdr:col>
      <xdr:colOff>517525</xdr:colOff>
      <xdr:row>38</xdr:row>
      <xdr:rowOff>40202</xdr:rowOff>
    </xdr:to>
    <xdr:cxnSp macro="">
      <xdr:nvCxnSpPr>
        <xdr:cNvPr id="514" name="直線コネクタ 513"/>
        <xdr:cNvCxnSpPr/>
      </xdr:nvCxnSpPr>
      <xdr:spPr>
        <a:xfrm flipV="1">
          <a:off x="15481300" y="6525679"/>
          <a:ext cx="8382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40202</xdr:rowOff>
    </xdr:from>
    <xdr:to>
      <xdr:col>22</xdr:col>
      <xdr:colOff>365125</xdr:colOff>
      <xdr:row>38</xdr:row>
      <xdr:rowOff>51565</xdr:rowOff>
    </xdr:to>
    <xdr:cxnSp macro="">
      <xdr:nvCxnSpPr>
        <xdr:cNvPr id="517" name="直線コネクタ 516"/>
        <xdr:cNvCxnSpPr/>
      </xdr:nvCxnSpPr>
      <xdr:spPr>
        <a:xfrm flipV="1">
          <a:off x="14592300" y="6555302"/>
          <a:ext cx="8890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51565</xdr:rowOff>
    </xdr:from>
    <xdr:to>
      <xdr:col>21</xdr:col>
      <xdr:colOff>161925</xdr:colOff>
      <xdr:row>38</xdr:row>
      <xdr:rowOff>85751</xdr:rowOff>
    </xdr:to>
    <xdr:cxnSp macro="">
      <xdr:nvCxnSpPr>
        <xdr:cNvPr id="520" name="直線コネクタ 519"/>
        <xdr:cNvCxnSpPr/>
      </xdr:nvCxnSpPr>
      <xdr:spPr>
        <a:xfrm flipV="1">
          <a:off x="13703300" y="6566665"/>
          <a:ext cx="889000" cy="3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85751</xdr:rowOff>
    </xdr:from>
    <xdr:to>
      <xdr:col>19</xdr:col>
      <xdr:colOff>644525</xdr:colOff>
      <xdr:row>38</xdr:row>
      <xdr:rowOff>106391</xdr:rowOff>
    </xdr:to>
    <xdr:cxnSp macro="">
      <xdr:nvCxnSpPr>
        <xdr:cNvPr id="523" name="直線コネクタ 522"/>
        <xdr:cNvCxnSpPr/>
      </xdr:nvCxnSpPr>
      <xdr:spPr>
        <a:xfrm flipV="1">
          <a:off x="12814300" y="6600851"/>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131229</xdr:rowOff>
    </xdr:from>
    <xdr:to>
      <xdr:col>23</xdr:col>
      <xdr:colOff>568325</xdr:colOff>
      <xdr:row>38</xdr:row>
      <xdr:rowOff>61379</xdr:rowOff>
    </xdr:to>
    <xdr:sp macro="" textlink="">
      <xdr:nvSpPr>
        <xdr:cNvPr id="533" name="円/楕円 532"/>
        <xdr:cNvSpPr/>
      </xdr:nvSpPr>
      <xdr:spPr>
        <a:xfrm>
          <a:off x="16268700" y="64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46156</xdr:rowOff>
    </xdr:from>
    <xdr:ext cx="534377" cy="259045"/>
    <xdr:sp macro="" textlink="">
      <xdr:nvSpPr>
        <xdr:cNvPr id="534" name="消防費該当値テキスト"/>
        <xdr:cNvSpPr txBox="1"/>
      </xdr:nvSpPr>
      <xdr:spPr>
        <a:xfrm>
          <a:off x="16370300" y="63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160852</xdr:rowOff>
    </xdr:from>
    <xdr:to>
      <xdr:col>22</xdr:col>
      <xdr:colOff>415925</xdr:colOff>
      <xdr:row>38</xdr:row>
      <xdr:rowOff>91002</xdr:rowOff>
    </xdr:to>
    <xdr:sp macro="" textlink="">
      <xdr:nvSpPr>
        <xdr:cNvPr id="535" name="円/楕円 534"/>
        <xdr:cNvSpPr/>
      </xdr:nvSpPr>
      <xdr:spPr>
        <a:xfrm>
          <a:off x="15430500" y="65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82129</xdr:rowOff>
    </xdr:from>
    <xdr:ext cx="534377" cy="259045"/>
    <xdr:sp macro="" textlink="">
      <xdr:nvSpPr>
        <xdr:cNvPr id="536" name="テキスト ボックス 535"/>
        <xdr:cNvSpPr txBox="1"/>
      </xdr:nvSpPr>
      <xdr:spPr>
        <a:xfrm>
          <a:off x="15214111" y="65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765</xdr:rowOff>
    </xdr:from>
    <xdr:to>
      <xdr:col>21</xdr:col>
      <xdr:colOff>212725</xdr:colOff>
      <xdr:row>38</xdr:row>
      <xdr:rowOff>102365</xdr:rowOff>
    </xdr:to>
    <xdr:sp macro="" textlink="">
      <xdr:nvSpPr>
        <xdr:cNvPr id="537" name="円/楕円 536"/>
        <xdr:cNvSpPr/>
      </xdr:nvSpPr>
      <xdr:spPr>
        <a:xfrm>
          <a:off x="14541500" y="65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93492</xdr:rowOff>
    </xdr:from>
    <xdr:ext cx="534377" cy="259045"/>
    <xdr:sp macro="" textlink="">
      <xdr:nvSpPr>
        <xdr:cNvPr id="538" name="テキスト ボックス 537"/>
        <xdr:cNvSpPr txBox="1"/>
      </xdr:nvSpPr>
      <xdr:spPr>
        <a:xfrm>
          <a:off x="14325111" y="66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34951</xdr:rowOff>
    </xdr:from>
    <xdr:to>
      <xdr:col>20</xdr:col>
      <xdr:colOff>9525</xdr:colOff>
      <xdr:row>38</xdr:row>
      <xdr:rowOff>136551</xdr:rowOff>
    </xdr:to>
    <xdr:sp macro="" textlink="">
      <xdr:nvSpPr>
        <xdr:cNvPr id="539" name="円/楕円 538"/>
        <xdr:cNvSpPr/>
      </xdr:nvSpPr>
      <xdr:spPr>
        <a:xfrm>
          <a:off x="13652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127678</xdr:rowOff>
    </xdr:from>
    <xdr:ext cx="534377" cy="259045"/>
    <xdr:sp macro="" textlink="">
      <xdr:nvSpPr>
        <xdr:cNvPr id="540" name="テキスト ボックス 539"/>
        <xdr:cNvSpPr txBox="1"/>
      </xdr:nvSpPr>
      <xdr:spPr>
        <a:xfrm>
          <a:off x="13436111" y="66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55591</xdr:rowOff>
    </xdr:from>
    <xdr:to>
      <xdr:col>18</xdr:col>
      <xdr:colOff>492125</xdr:colOff>
      <xdr:row>38</xdr:row>
      <xdr:rowOff>157191</xdr:rowOff>
    </xdr:to>
    <xdr:sp macro="" textlink="">
      <xdr:nvSpPr>
        <xdr:cNvPr id="541" name="円/楕円 540"/>
        <xdr:cNvSpPr/>
      </xdr:nvSpPr>
      <xdr:spPr>
        <a:xfrm>
          <a:off x="12763500" y="65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148318</xdr:rowOff>
    </xdr:from>
    <xdr:ext cx="534377" cy="259045"/>
    <xdr:sp macro="" textlink="">
      <xdr:nvSpPr>
        <xdr:cNvPr id="542" name="テキスト ボックス 541"/>
        <xdr:cNvSpPr txBox="1"/>
      </xdr:nvSpPr>
      <xdr:spPr>
        <a:xfrm>
          <a:off x="12547111" y="66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29218</xdr:rowOff>
    </xdr:from>
    <xdr:to>
      <xdr:col>23</xdr:col>
      <xdr:colOff>517525</xdr:colOff>
      <xdr:row>57</xdr:row>
      <xdr:rowOff>64815</xdr:rowOff>
    </xdr:to>
    <xdr:cxnSp macro="">
      <xdr:nvCxnSpPr>
        <xdr:cNvPr id="569" name="直線コネクタ 568"/>
        <xdr:cNvCxnSpPr/>
      </xdr:nvCxnSpPr>
      <xdr:spPr>
        <a:xfrm flipV="1">
          <a:off x="15481300" y="9801868"/>
          <a:ext cx="8382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64815</xdr:rowOff>
    </xdr:from>
    <xdr:to>
      <xdr:col>22</xdr:col>
      <xdr:colOff>365125</xdr:colOff>
      <xdr:row>57</xdr:row>
      <xdr:rowOff>75957</xdr:rowOff>
    </xdr:to>
    <xdr:cxnSp macro="">
      <xdr:nvCxnSpPr>
        <xdr:cNvPr id="572" name="直線コネクタ 571"/>
        <xdr:cNvCxnSpPr/>
      </xdr:nvCxnSpPr>
      <xdr:spPr>
        <a:xfrm flipV="1">
          <a:off x="14592300" y="9837465"/>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75957</xdr:rowOff>
    </xdr:from>
    <xdr:to>
      <xdr:col>21</xdr:col>
      <xdr:colOff>161925</xdr:colOff>
      <xdr:row>57</xdr:row>
      <xdr:rowOff>78444</xdr:rowOff>
    </xdr:to>
    <xdr:cxnSp macro="">
      <xdr:nvCxnSpPr>
        <xdr:cNvPr id="575" name="直線コネクタ 574"/>
        <xdr:cNvCxnSpPr/>
      </xdr:nvCxnSpPr>
      <xdr:spPr>
        <a:xfrm flipV="1">
          <a:off x="13703300" y="9848607"/>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78444</xdr:rowOff>
    </xdr:from>
    <xdr:to>
      <xdr:col>19</xdr:col>
      <xdr:colOff>644525</xdr:colOff>
      <xdr:row>57</xdr:row>
      <xdr:rowOff>97738</xdr:rowOff>
    </xdr:to>
    <xdr:cxnSp macro="">
      <xdr:nvCxnSpPr>
        <xdr:cNvPr id="578" name="直線コネクタ 577"/>
        <xdr:cNvCxnSpPr/>
      </xdr:nvCxnSpPr>
      <xdr:spPr>
        <a:xfrm flipV="1">
          <a:off x="12814300" y="9851094"/>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149868</xdr:rowOff>
    </xdr:from>
    <xdr:to>
      <xdr:col>23</xdr:col>
      <xdr:colOff>568325</xdr:colOff>
      <xdr:row>57</xdr:row>
      <xdr:rowOff>80018</xdr:rowOff>
    </xdr:to>
    <xdr:sp macro="" textlink="">
      <xdr:nvSpPr>
        <xdr:cNvPr id="588" name="円/楕円 587"/>
        <xdr:cNvSpPr/>
      </xdr:nvSpPr>
      <xdr:spPr>
        <a:xfrm>
          <a:off x="16268700" y="9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64795</xdr:rowOff>
    </xdr:from>
    <xdr:ext cx="534377" cy="259045"/>
    <xdr:sp macro="" textlink="">
      <xdr:nvSpPr>
        <xdr:cNvPr id="589" name="教育費該当値テキスト"/>
        <xdr:cNvSpPr txBox="1"/>
      </xdr:nvSpPr>
      <xdr:spPr>
        <a:xfrm>
          <a:off x="16370300" y="9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14015</xdr:rowOff>
    </xdr:from>
    <xdr:to>
      <xdr:col>22</xdr:col>
      <xdr:colOff>415925</xdr:colOff>
      <xdr:row>57</xdr:row>
      <xdr:rowOff>115615</xdr:rowOff>
    </xdr:to>
    <xdr:sp macro="" textlink="">
      <xdr:nvSpPr>
        <xdr:cNvPr id="590" name="円/楕円 589"/>
        <xdr:cNvSpPr/>
      </xdr:nvSpPr>
      <xdr:spPr>
        <a:xfrm>
          <a:off x="15430500" y="97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106742</xdr:rowOff>
    </xdr:from>
    <xdr:ext cx="534377" cy="259045"/>
    <xdr:sp macro="" textlink="">
      <xdr:nvSpPr>
        <xdr:cNvPr id="591" name="テキスト ボックス 590"/>
        <xdr:cNvSpPr txBox="1"/>
      </xdr:nvSpPr>
      <xdr:spPr>
        <a:xfrm>
          <a:off x="15214111" y="98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25157</xdr:rowOff>
    </xdr:from>
    <xdr:to>
      <xdr:col>21</xdr:col>
      <xdr:colOff>212725</xdr:colOff>
      <xdr:row>57</xdr:row>
      <xdr:rowOff>126757</xdr:rowOff>
    </xdr:to>
    <xdr:sp macro="" textlink="">
      <xdr:nvSpPr>
        <xdr:cNvPr id="592" name="円/楕円 591"/>
        <xdr:cNvSpPr/>
      </xdr:nvSpPr>
      <xdr:spPr>
        <a:xfrm>
          <a:off x="14541500" y="97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117884</xdr:rowOff>
    </xdr:from>
    <xdr:ext cx="534377" cy="259045"/>
    <xdr:sp macro="" textlink="">
      <xdr:nvSpPr>
        <xdr:cNvPr id="593" name="テキスト ボックス 592"/>
        <xdr:cNvSpPr txBox="1"/>
      </xdr:nvSpPr>
      <xdr:spPr>
        <a:xfrm>
          <a:off x="14325111" y="98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27644</xdr:rowOff>
    </xdr:from>
    <xdr:to>
      <xdr:col>20</xdr:col>
      <xdr:colOff>9525</xdr:colOff>
      <xdr:row>57</xdr:row>
      <xdr:rowOff>129244</xdr:rowOff>
    </xdr:to>
    <xdr:sp macro="" textlink="">
      <xdr:nvSpPr>
        <xdr:cNvPr id="594" name="円/楕円 593"/>
        <xdr:cNvSpPr/>
      </xdr:nvSpPr>
      <xdr:spPr>
        <a:xfrm>
          <a:off x="13652500" y="98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120371</xdr:rowOff>
    </xdr:from>
    <xdr:ext cx="534377" cy="259045"/>
    <xdr:sp macro="" textlink="">
      <xdr:nvSpPr>
        <xdr:cNvPr id="595" name="テキスト ボックス 594"/>
        <xdr:cNvSpPr txBox="1"/>
      </xdr:nvSpPr>
      <xdr:spPr>
        <a:xfrm>
          <a:off x="13436111" y="98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46938</xdr:rowOff>
    </xdr:from>
    <xdr:to>
      <xdr:col>18</xdr:col>
      <xdr:colOff>492125</xdr:colOff>
      <xdr:row>57</xdr:row>
      <xdr:rowOff>148538</xdr:rowOff>
    </xdr:to>
    <xdr:sp macro="" textlink="">
      <xdr:nvSpPr>
        <xdr:cNvPr id="596" name="円/楕円 595"/>
        <xdr:cNvSpPr/>
      </xdr:nvSpPr>
      <xdr:spPr>
        <a:xfrm>
          <a:off x="12763500" y="9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139665</xdr:rowOff>
    </xdr:from>
    <xdr:ext cx="534377" cy="259045"/>
    <xdr:sp macro="" textlink="">
      <xdr:nvSpPr>
        <xdr:cNvPr id="597" name="テキスト ボックス 596"/>
        <xdr:cNvSpPr txBox="1"/>
      </xdr:nvSpPr>
      <xdr:spPr>
        <a:xfrm>
          <a:off x="12547111" y="99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169577</xdr:rowOff>
    </xdr:from>
    <xdr:to>
      <xdr:col>23</xdr:col>
      <xdr:colOff>517525</xdr:colOff>
      <xdr:row>79</xdr:row>
      <xdr:rowOff>21513</xdr:rowOff>
    </xdr:to>
    <xdr:cxnSp macro="">
      <xdr:nvCxnSpPr>
        <xdr:cNvPr id="626" name="直線コネクタ 625"/>
        <xdr:cNvCxnSpPr/>
      </xdr:nvCxnSpPr>
      <xdr:spPr>
        <a:xfrm flipV="1">
          <a:off x="15481300" y="13199777"/>
          <a:ext cx="838200" cy="36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16774</xdr:rowOff>
    </xdr:from>
    <xdr:to>
      <xdr:col>22</xdr:col>
      <xdr:colOff>365125</xdr:colOff>
      <xdr:row>79</xdr:row>
      <xdr:rowOff>21513</xdr:rowOff>
    </xdr:to>
    <xdr:cxnSp macro="">
      <xdr:nvCxnSpPr>
        <xdr:cNvPr id="629" name="直線コネクタ 628"/>
        <xdr:cNvCxnSpPr/>
      </xdr:nvCxnSpPr>
      <xdr:spPr>
        <a:xfrm>
          <a:off x="14592300" y="13561324"/>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3394</xdr:rowOff>
    </xdr:from>
    <xdr:to>
      <xdr:col>21</xdr:col>
      <xdr:colOff>161925</xdr:colOff>
      <xdr:row>79</xdr:row>
      <xdr:rowOff>16774</xdr:rowOff>
    </xdr:to>
    <xdr:cxnSp macro="">
      <xdr:nvCxnSpPr>
        <xdr:cNvPr id="632" name="直線コネクタ 631"/>
        <xdr:cNvCxnSpPr/>
      </xdr:nvCxnSpPr>
      <xdr:spPr>
        <a:xfrm>
          <a:off x="13703300" y="13376494"/>
          <a:ext cx="889000" cy="18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145217</xdr:rowOff>
    </xdr:from>
    <xdr:to>
      <xdr:col>19</xdr:col>
      <xdr:colOff>644525</xdr:colOff>
      <xdr:row>78</xdr:row>
      <xdr:rowOff>3394</xdr:rowOff>
    </xdr:to>
    <xdr:cxnSp macro="">
      <xdr:nvCxnSpPr>
        <xdr:cNvPr id="635" name="直線コネクタ 634"/>
        <xdr:cNvCxnSpPr/>
      </xdr:nvCxnSpPr>
      <xdr:spPr>
        <a:xfrm>
          <a:off x="12814300" y="13175417"/>
          <a:ext cx="889000" cy="20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118777</xdr:rowOff>
    </xdr:from>
    <xdr:to>
      <xdr:col>23</xdr:col>
      <xdr:colOff>568325</xdr:colOff>
      <xdr:row>77</xdr:row>
      <xdr:rowOff>48927</xdr:rowOff>
    </xdr:to>
    <xdr:sp macro="" textlink="">
      <xdr:nvSpPr>
        <xdr:cNvPr id="645" name="円/楕円 644"/>
        <xdr:cNvSpPr/>
      </xdr:nvSpPr>
      <xdr:spPr>
        <a:xfrm>
          <a:off x="16268700" y="131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141654</xdr:rowOff>
    </xdr:from>
    <xdr:ext cx="534377" cy="259045"/>
    <xdr:sp macro="" textlink="">
      <xdr:nvSpPr>
        <xdr:cNvPr id="646" name="災害復旧費該当値テキスト"/>
        <xdr:cNvSpPr txBox="1"/>
      </xdr:nvSpPr>
      <xdr:spPr>
        <a:xfrm>
          <a:off x="16370300" y="13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142163</xdr:rowOff>
    </xdr:from>
    <xdr:to>
      <xdr:col>22</xdr:col>
      <xdr:colOff>415925</xdr:colOff>
      <xdr:row>79</xdr:row>
      <xdr:rowOff>72313</xdr:rowOff>
    </xdr:to>
    <xdr:sp macro="" textlink="">
      <xdr:nvSpPr>
        <xdr:cNvPr id="647" name="円/楕円 646"/>
        <xdr:cNvSpPr/>
      </xdr:nvSpPr>
      <xdr:spPr>
        <a:xfrm>
          <a:off x="15430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63440</xdr:rowOff>
    </xdr:from>
    <xdr:ext cx="469744" cy="259045"/>
    <xdr:sp macro="" textlink="">
      <xdr:nvSpPr>
        <xdr:cNvPr id="648" name="テキスト ボックス 647"/>
        <xdr:cNvSpPr txBox="1"/>
      </xdr:nvSpPr>
      <xdr:spPr>
        <a:xfrm>
          <a:off x="15246427" y="1360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137424</xdr:rowOff>
    </xdr:from>
    <xdr:to>
      <xdr:col>21</xdr:col>
      <xdr:colOff>212725</xdr:colOff>
      <xdr:row>79</xdr:row>
      <xdr:rowOff>67574</xdr:rowOff>
    </xdr:to>
    <xdr:sp macro="" textlink="">
      <xdr:nvSpPr>
        <xdr:cNvPr id="649" name="円/楕円 648"/>
        <xdr:cNvSpPr/>
      </xdr:nvSpPr>
      <xdr:spPr>
        <a:xfrm>
          <a:off x="14541500" y="135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58701</xdr:rowOff>
    </xdr:from>
    <xdr:ext cx="469744" cy="259045"/>
    <xdr:sp macro="" textlink="">
      <xdr:nvSpPr>
        <xdr:cNvPr id="650" name="テキスト ボックス 649"/>
        <xdr:cNvSpPr txBox="1"/>
      </xdr:nvSpPr>
      <xdr:spPr>
        <a:xfrm>
          <a:off x="14357427" y="1360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124044</xdr:rowOff>
    </xdr:from>
    <xdr:to>
      <xdr:col>20</xdr:col>
      <xdr:colOff>9525</xdr:colOff>
      <xdr:row>78</xdr:row>
      <xdr:rowOff>54194</xdr:rowOff>
    </xdr:to>
    <xdr:sp macro="" textlink="">
      <xdr:nvSpPr>
        <xdr:cNvPr id="651" name="円/楕円 650"/>
        <xdr:cNvSpPr/>
      </xdr:nvSpPr>
      <xdr:spPr>
        <a:xfrm>
          <a:off x="13652500" y="133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70721</xdr:rowOff>
    </xdr:from>
    <xdr:ext cx="534377" cy="259045"/>
    <xdr:sp macro="" textlink="">
      <xdr:nvSpPr>
        <xdr:cNvPr id="652" name="テキスト ボックス 651"/>
        <xdr:cNvSpPr txBox="1"/>
      </xdr:nvSpPr>
      <xdr:spPr>
        <a:xfrm>
          <a:off x="13436111" y="131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94417</xdr:rowOff>
    </xdr:from>
    <xdr:to>
      <xdr:col>18</xdr:col>
      <xdr:colOff>492125</xdr:colOff>
      <xdr:row>77</xdr:row>
      <xdr:rowOff>24567</xdr:rowOff>
    </xdr:to>
    <xdr:sp macro="" textlink="">
      <xdr:nvSpPr>
        <xdr:cNvPr id="653" name="円/楕円 652"/>
        <xdr:cNvSpPr/>
      </xdr:nvSpPr>
      <xdr:spPr>
        <a:xfrm>
          <a:off x="12763500" y="131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41094</xdr:rowOff>
    </xdr:from>
    <xdr:ext cx="534377" cy="259045"/>
    <xdr:sp macro="" textlink="">
      <xdr:nvSpPr>
        <xdr:cNvPr id="654" name="テキスト ボックス 653"/>
        <xdr:cNvSpPr txBox="1"/>
      </xdr:nvSpPr>
      <xdr:spPr>
        <a:xfrm>
          <a:off x="12547111" y="128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119917</xdr:rowOff>
    </xdr:from>
    <xdr:to>
      <xdr:col>23</xdr:col>
      <xdr:colOff>517525</xdr:colOff>
      <xdr:row>96</xdr:row>
      <xdr:rowOff>134803</xdr:rowOff>
    </xdr:to>
    <xdr:cxnSp macro="">
      <xdr:nvCxnSpPr>
        <xdr:cNvPr id="681" name="直線コネクタ 680"/>
        <xdr:cNvCxnSpPr/>
      </xdr:nvCxnSpPr>
      <xdr:spPr>
        <a:xfrm>
          <a:off x="15481300" y="16579117"/>
          <a:ext cx="8382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115843</xdr:rowOff>
    </xdr:from>
    <xdr:to>
      <xdr:col>22</xdr:col>
      <xdr:colOff>365125</xdr:colOff>
      <xdr:row>96</xdr:row>
      <xdr:rowOff>119917</xdr:rowOff>
    </xdr:to>
    <xdr:cxnSp macro="">
      <xdr:nvCxnSpPr>
        <xdr:cNvPr id="684" name="直線コネクタ 683"/>
        <xdr:cNvCxnSpPr/>
      </xdr:nvCxnSpPr>
      <xdr:spPr>
        <a:xfrm>
          <a:off x="14592300" y="16575043"/>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94771</xdr:rowOff>
    </xdr:from>
    <xdr:to>
      <xdr:col>21</xdr:col>
      <xdr:colOff>161925</xdr:colOff>
      <xdr:row>96</xdr:row>
      <xdr:rowOff>115843</xdr:rowOff>
    </xdr:to>
    <xdr:cxnSp macro="">
      <xdr:nvCxnSpPr>
        <xdr:cNvPr id="687" name="直線コネクタ 686"/>
        <xdr:cNvCxnSpPr/>
      </xdr:nvCxnSpPr>
      <xdr:spPr>
        <a:xfrm>
          <a:off x="13703300" y="16553971"/>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67394</xdr:rowOff>
    </xdr:from>
    <xdr:to>
      <xdr:col>19</xdr:col>
      <xdr:colOff>644525</xdr:colOff>
      <xdr:row>96</xdr:row>
      <xdr:rowOff>94771</xdr:rowOff>
    </xdr:to>
    <xdr:cxnSp macro="">
      <xdr:nvCxnSpPr>
        <xdr:cNvPr id="690" name="直線コネクタ 689"/>
        <xdr:cNvCxnSpPr/>
      </xdr:nvCxnSpPr>
      <xdr:spPr>
        <a:xfrm>
          <a:off x="12814300" y="1652659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84003</xdr:rowOff>
    </xdr:from>
    <xdr:to>
      <xdr:col>23</xdr:col>
      <xdr:colOff>568325</xdr:colOff>
      <xdr:row>97</xdr:row>
      <xdr:rowOff>14153</xdr:rowOff>
    </xdr:to>
    <xdr:sp macro="" textlink="">
      <xdr:nvSpPr>
        <xdr:cNvPr id="700" name="円/楕円 699"/>
        <xdr:cNvSpPr/>
      </xdr:nvSpPr>
      <xdr:spPr>
        <a:xfrm>
          <a:off x="16268700" y="165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62430</xdr:rowOff>
    </xdr:from>
    <xdr:ext cx="534377" cy="259045"/>
    <xdr:sp macro="" textlink="">
      <xdr:nvSpPr>
        <xdr:cNvPr id="701" name="公債費該当値テキスト"/>
        <xdr:cNvSpPr txBox="1"/>
      </xdr:nvSpPr>
      <xdr:spPr>
        <a:xfrm>
          <a:off x="16370300" y="165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76,071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69117</xdr:rowOff>
    </xdr:from>
    <xdr:to>
      <xdr:col>22</xdr:col>
      <xdr:colOff>415925</xdr:colOff>
      <xdr:row>96</xdr:row>
      <xdr:rowOff>170717</xdr:rowOff>
    </xdr:to>
    <xdr:sp macro="" textlink="">
      <xdr:nvSpPr>
        <xdr:cNvPr id="702" name="円/楕円 701"/>
        <xdr:cNvSpPr/>
      </xdr:nvSpPr>
      <xdr:spPr>
        <a:xfrm>
          <a:off x="154305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161844</xdr:rowOff>
    </xdr:from>
    <xdr:ext cx="534377" cy="259045"/>
    <xdr:sp macro="" textlink="">
      <xdr:nvSpPr>
        <xdr:cNvPr id="703" name="テキスト ボックス 702"/>
        <xdr:cNvSpPr txBox="1"/>
      </xdr:nvSpPr>
      <xdr:spPr>
        <a:xfrm>
          <a:off x="15214111" y="166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65043</xdr:rowOff>
    </xdr:from>
    <xdr:to>
      <xdr:col>21</xdr:col>
      <xdr:colOff>212725</xdr:colOff>
      <xdr:row>96</xdr:row>
      <xdr:rowOff>166643</xdr:rowOff>
    </xdr:to>
    <xdr:sp macro="" textlink="">
      <xdr:nvSpPr>
        <xdr:cNvPr id="704" name="円/楕円 703"/>
        <xdr:cNvSpPr/>
      </xdr:nvSpPr>
      <xdr:spPr>
        <a:xfrm>
          <a:off x="14541500" y="165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157770</xdr:rowOff>
    </xdr:from>
    <xdr:ext cx="534377" cy="259045"/>
    <xdr:sp macro="" textlink="">
      <xdr:nvSpPr>
        <xdr:cNvPr id="705" name="テキスト ボックス 704"/>
        <xdr:cNvSpPr txBox="1"/>
      </xdr:nvSpPr>
      <xdr:spPr>
        <a:xfrm>
          <a:off x="14325111" y="1661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43971</xdr:rowOff>
    </xdr:from>
    <xdr:to>
      <xdr:col>20</xdr:col>
      <xdr:colOff>9525</xdr:colOff>
      <xdr:row>96</xdr:row>
      <xdr:rowOff>145571</xdr:rowOff>
    </xdr:to>
    <xdr:sp macro="" textlink="">
      <xdr:nvSpPr>
        <xdr:cNvPr id="706" name="円/楕円 705"/>
        <xdr:cNvSpPr/>
      </xdr:nvSpPr>
      <xdr:spPr>
        <a:xfrm>
          <a:off x="13652500" y="165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136698</xdr:rowOff>
    </xdr:from>
    <xdr:ext cx="534377" cy="259045"/>
    <xdr:sp macro="" textlink="">
      <xdr:nvSpPr>
        <xdr:cNvPr id="707" name="テキスト ボックス 706"/>
        <xdr:cNvSpPr txBox="1"/>
      </xdr:nvSpPr>
      <xdr:spPr>
        <a:xfrm>
          <a:off x="13436111" y="165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16594</xdr:rowOff>
    </xdr:from>
    <xdr:to>
      <xdr:col>18</xdr:col>
      <xdr:colOff>492125</xdr:colOff>
      <xdr:row>96</xdr:row>
      <xdr:rowOff>118194</xdr:rowOff>
    </xdr:to>
    <xdr:sp macro="" textlink="">
      <xdr:nvSpPr>
        <xdr:cNvPr id="708" name="円/楕円 707"/>
        <xdr:cNvSpPr/>
      </xdr:nvSpPr>
      <xdr:spPr>
        <a:xfrm>
          <a:off x="12763500" y="164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109321</xdr:rowOff>
    </xdr:from>
    <xdr:ext cx="534377" cy="259045"/>
    <xdr:sp macro="" textlink="">
      <xdr:nvSpPr>
        <xdr:cNvPr id="709" name="テキスト ボックス 708"/>
        <xdr:cNvSpPr txBox="1"/>
      </xdr:nvSpPr>
      <xdr:spPr>
        <a:xfrm>
          <a:off x="12547111" y="165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a:t>
          </a:r>
          <a:r>
            <a:rPr kumimoji="1" lang="ja-JP" altLang="en-US" sz="1300">
              <a:solidFill>
                <a:srgbClr val="FF0000"/>
              </a:solidFill>
              <a:latin typeface="ＭＳ Ｐゴシック"/>
            </a:rPr>
            <a:t>平均</a:t>
          </a:r>
          <a:r>
            <a:rPr kumimoji="1" lang="ja-JP" altLang="en-US" sz="1300">
              <a:latin typeface="ＭＳ Ｐゴシック"/>
            </a:rPr>
            <a:t>と比較し、概ね同水準または、若干低い値となっている。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その中でもＨ２８年度で全国平均、熊本県平均、類似団体比較を大きく上回ったのは災害復旧費である。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主な要因は平成</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２８</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年熊本地震、及びその後の大雨で発生した災害によるものである。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一部はＨ</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２９</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年度へ繰越しており、今後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も</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高止まりする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ことを見込んでいる。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・財政調整基金はＨ</a:t>
          </a:r>
          <a:r>
            <a:rPr kumimoji="1" lang="ja-JP" altLang="en-US" sz="1100">
              <a:solidFill>
                <a:srgbClr val="FF0000"/>
              </a:solidFill>
              <a:latin typeface="ＭＳ ゴシック" pitchFamily="49" charset="-128"/>
              <a:ea typeface="ＭＳ ゴシック" pitchFamily="49" charset="-128"/>
            </a:rPr>
            <a:t>２４</a:t>
          </a:r>
          <a:r>
            <a:rPr kumimoji="1" lang="ja-JP" altLang="en-US" sz="1100">
              <a:latin typeface="ＭＳ ゴシック" pitchFamily="49" charset="-128"/>
              <a:ea typeface="ＭＳ ゴシック" pitchFamily="49" charset="-128"/>
            </a:rPr>
            <a:t>九州北部豪雨や</a:t>
          </a:r>
          <a:r>
            <a:rPr kumimoji="1" lang="ja-JP" altLang="en-US" sz="1100">
              <a:solidFill>
                <a:srgbClr val="FF0000"/>
              </a:solidFill>
              <a:latin typeface="ＭＳ ゴシック" pitchFamily="49" charset="-128"/>
              <a:ea typeface="ＭＳ ゴシック" pitchFamily="49" charset="-128"/>
            </a:rPr>
            <a:t>平成２８年</a:t>
          </a:r>
          <a:r>
            <a:rPr kumimoji="1" lang="ja-JP" altLang="en-US" sz="1100">
              <a:latin typeface="ＭＳ ゴシック" pitchFamily="49" charset="-128"/>
              <a:ea typeface="ＭＳ ゴシック" pitchFamily="49" charset="-128"/>
            </a:rPr>
            <a:t>熊本地震</a:t>
          </a:r>
          <a:r>
            <a:rPr kumimoji="1" lang="ja-JP" altLang="en-US" sz="1100">
              <a:solidFill>
                <a:srgbClr val="FF0000"/>
              </a:solidFill>
              <a:latin typeface="ＭＳ ゴシック" pitchFamily="49" charset="-128"/>
              <a:ea typeface="ＭＳ ゴシック" pitchFamily="49" charset="-128"/>
            </a:rPr>
            <a:t>により</a:t>
          </a:r>
          <a:r>
            <a:rPr kumimoji="1" lang="ja-JP" altLang="en-US" sz="1100">
              <a:latin typeface="ＭＳ ゴシック" pitchFamily="49" charset="-128"/>
              <a:ea typeface="ＭＳ ゴシック" pitchFamily="49" charset="-128"/>
            </a:rPr>
            <a:t>被災した経験から、</a:t>
          </a:r>
          <a:r>
            <a:rPr kumimoji="1" lang="ja-JP" altLang="en-US" sz="1100">
              <a:solidFill>
                <a:srgbClr val="FF0000"/>
              </a:solidFill>
              <a:latin typeface="ＭＳ ゴシック" pitchFamily="49" charset="-128"/>
              <a:ea typeface="ＭＳ ゴシック" pitchFamily="49" charset="-128"/>
            </a:rPr>
            <a:t>被災時に取崩す分としては</a:t>
          </a:r>
          <a:r>
            <a:rPr kumimoji="1" lang="ja-JP" altLang="en-US" sz="1100">
              <a:latin typeface="ＭＳ ゴシック" pitchFamily="49" charset="-128"/>
              <a:ea typeface="ＭＳ ゴシック" pitchFamily="49" charset="-128"/>
            </a:rPr>
            <a:t>３億</a:t>
          </a:r>
          <a:r>
            <a:rPr kumimoji="1" lang="ja-JP" altLang="en-US" sz="1100">
              <a:solidFill>
                <a:srgbClr val="FF0000"/>
              </a:solidFill>
              <a:latin typeface="ＭＳ ゴシック" pitchFamily="49" charset="-128"/>
              <a:ea typeface="ＭＳ ゴシック" pitchFamily="49" charset="-128"/>
            </a:rPr>
            <a:t>円</a:t>
          </a:r>
          <a:r>
            <a:rPr kumimoji="1" lang="ja-JP" altLang="en-US" sz="1100">
              <a:latin typeface="ＭＳ ゴシック" pitchFamily="49" charset="-128"/>
              <a:ea typeface="ＭＳ ゴシック" pitchFamily="49" charset="-128"/>
            </a:rPr>
            <a:t>～５億</a:t>
          </a:r>
          <a:r>
            <a:rPr kumimoji="1" lang="ja-JP" altLang="en-US" sz="1100">
              <a:solidFill>
                <a:srgbClr val="FF0000"/>
              </a:solidFill>
              <a:latin typeface="ＭＳ ゴシック" pitchFamily="49" charset="-128"/>
              <a:ea typeface="ＭＳ ゴシック" pitchFamily="49" charset="-128"/>
            </a:rPr>
            <a:t>円</a:t>
          </a:r>
          <a:r>
            <a:rPr kumimoji="1" lang="ja-JP" altLang="en-US" sz="1100">
              <a:latin typeface="ＭＳ ゴシック" pitchFamily="49" charset="-128"/>
              <a:ea typeface="ＭＳ ゴシック" pitchFamily="49" charset="-128"/>
            </a:rPr>
            <a:t>程度を確保しなければならないと</a:t>
          </a:r>
          <a:r>
            <a:rPr kumimoji="1" lang="ja-JP" altLang="en-US" sz="1100">
              <a:solidFill>
                <a:srgbClr val="FF0000"/>
              </a:solidFill>
              <a:latin typeface="ＭＳ ゴシック" pitchFamily="49" charset="-128"/>
              <a:ea typeface="ＭＳ ゴシック" pitchFamily="49" charset="-128"/>
            </a:rPr>
            <a:t>見込んでいる</a:t>
          </a:r>
          <a:r>
            <a:rPr kumimoji="1" lang="ja-JP" altLang="en-US" sz="1100">
              <a:latin typeface="ＭＳ ゴシック" pitchFamily="49" charset="-128"/>
              <a:ea typeface="ＭＳ ゴシック" pitchFamily="49" charset="-128"/>
            </a:rPr>
            <a:t>。発災直後は、国の財政措置も不透明で、瞬時の判断に躊躇するおそれがあるためである。また、庁舎等のインフラ</a:t>
          </a:r>
          <a:r>
            <a:rPr kumimoji="1" lang="ja-JP" altLang="en-US" sz="1100">
              <a:solidFill>
                <a:srgbClr val="FF0000"/>
              </a:solidFill>
              <a:latin typeface="ＭＳ ゴシック" pitchFamily="49" charset="-128"/>
              <a:ea typeface="ＭＳ ゴシック" pitchFamily="49" charset="-128"/>
            </a:rPr>
            <a:t>の</a:t>
          </a:r>
          <a:r>
            <a:rPr kumimoji="1" lang="ja-JP" altLang="en-US" sz="1100" strike="sngStrike" baseline="0">
              <a:solidFill>
                <a:srgbClr val="FF0000"/>
              </a:solidFill>
              <a:latin typeface="ＭＳ ゴシック" pitchFamily="49" charset="-128"/>
              <a:ea typeface="ＭＳ ゴシック" pitchFamily="49" charset="-128"/>
            </a:rPr>
            <a:t>も</a:t>
          </a:r>
          <a:r>
            <a:rPr kumimoji="1" lang="ja-JP" altLang="en-US" sz="1100">
              <a:latin typeface="ＭＳ ゴシック" pitchFamily="49" charset="-128"/>
              <a:ea typeface="ＭＳ ゴシック" pitchFamily="49" charset="-128"/>
            </a:rPr>
            <a:t>老朽化が進んでおり、</a:t>
          </a:r>
          <a:r>
            <a:rPr kumimoji="1" lang="ja-JP" altLang="en-US" sz="1100">
              <a:solidFill>
                <a:srgbClr val="FF0000"/>
              </a:solidFill>
              <a:latin typeface="ＭＳ ゴシック" pitchFamily="49" charset="-128"/>
              <a:ea typeface="ＭＳ ゴシック" pitchFamily="49" charset="-128"/>
            </a:rPr>
            <a:t>特に庁舎については</a:t>
          </a:r>
          <a:r>
            <a:rPr kumimoji="1" lang="ja-JP" altLang="en-US" sz="1100">
              <a:latin typeface="ＭＳ ゴシック" pitchFamily="49" charset="-128"/>
              <a:ea typeface="ＭＳ ゴシック" pitchFamily="49" charset="-128"/>
            </a:rPr>
            <a:t>補助や財政措置が見込めず、</a:t>
          </a:r>
          <a:r>
            <a:rPr kumimoji="1" lang="ja-JP" altLang="en-US" sz="1100">
              <a:solidFill>
                <a:srgbClr val="FF0000"/>
              </a:solidFill>
              <a:latin typeface="ＭＳ ゴシック" pitchFamily="49" charset="-128"/>
              <a:ea typeface="ＭＳ ゴシック" pitchFamily="49" charset="-128"/>
            </a:rPr>
            <a:t>実質収支額への影響が懸念されるため、</a:t>
          </a:r>
          <a:r>
            <a:rPr kumimoji="1" lang="ja-JP" altLang="en-US" sz="1100">
              <a:latin typeface="ＭＳ ゴシック" pitchFamily="49" charset="-128"/>
              <a:ea typeface="ＭＳ ゴシック" pitchFamily="49" charset="-128"/>
            </a:rPr>
            <a:t>将来の支出に備えた</a:t>
          </a:r>
          <a:r>
            <a:rPr kumimoji="1" lang="ja-JP" altLang="en-US" sz="1100">
              <a:solidFill>
                <a:srgbClr val="FF0000"/>
              </a:solidFill>
              <a:latin typeface="ＭＳ ゴシック" pitchFamily="49" charset="-128"/>
              <a:ea typeface="ＭＳ ゴシック" pitchFamily="49" charset="-128"/>
            </a:rPr>
            <a:t>基金の</a:t>
          </a:r>
          <a:r>
            <a:rPr kumimoji="1" lang="ja-JP" altLang="en-US" sz="1100">
              <a:latin typeface="ＭＳ ゴシック" pitchFamily="49" charset="-128"/>
              <a:ea typeface="ＭＳ ゴシック" pitchFamily="49" charset="-128"/>
            </a:rPr>
            <a:t>積み立てを図る。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・実質単年度収支はマイナスに転じた。平成２８年熊本地震に係る事業を一部繰り越していることや、今後創造的復興に係る経費が見込まれることから、歳出全般において精査する必要がある。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rgbClr val="FF0000"/>
              </a:solidFill>
              <a:latin typeface="ＭＳ ゴシック" pitchFamily="49" charset="-128"/>
              <a:ea typeface="ＭＳ ゴシック" pitchFamily="49" charset="-128"/>
            </a:rPr>
            <a:t>これは、現在まで様々な行政改革に取り組んできたことによるものが大きい。</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しかし、平成２８年度は震災の影響を受け、財源不足を補てんするために財政調整基金を取崩したことなどにより、一般会計の実質収支は黒字となったものの、実質単年度収支が赤字となるなど、予断を許さない状況である。また、公営企業会計も黒字ではあるが、一般会計からの繰出によるところが大きく、厳しい財政状況にある。</a:t>
          </a:r>
          <a:endParaRPr kumimoji="1" lang="en-US" altLang="ja-JP" sz="1400">
            <a:solidFill>
              <a:srgbClr val="FF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rgbClr val="FF0000"/>
              </a:solidFill>
              <a:latin typeface="ＭＳ ゴシック" pitchFamily="49" charset="-128"/>
              <a:ea typeface="ＭＳ ゴシック" pitchFamily="49" charset="-128"/>
            </a:rPr>
            <a:t>引き続き、黒字を維持しながら、</a:t>
          </a:r>
          <a:r>
            <a:rPr kumimoji="1" lang="ja-JP" altLang="en-US" sz="1400">
              <a:latin typeface="ＭＳ ゴシック" pitchFamily="49" charset="-128"/>
              <a:ea typeface="ＭＳ ゴシック" pitchFamily="49" charset="-128"/>
            </a:rPr>
            <a:t>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281_&#39640;&#26862;&#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61.2</v>
          </cell>
        </row>
        <row r="55">
          <cell r="G55" t="str">
            <v>類似団体内平均値</v>
          </cell>
          <cell r="N55">
            <v>0</v>
          </cell>
        </row>
        <row r="57">
          <cell r="N57">
            <v>55.3</v>
          </cell>
        </row>
        <row r="72">
          <cell r="K72" t="str">
            <v>H24</v>
          </cell>
          <cell r="L72" t="str">
            <v>H25</v>
          </cell>
          <cell r="M72" t="str">
            <v>H26</v>
          </cell>
          <cell r="N72" t="str">
            <v>H27</v>
          </cell>
          <cell r="O72" t="str">
            <v>H28</v>
          </cell>
        </row>
        <row r="73">
          <cell r="G73" t="str">
            <v>当該団体値</v>
          </cell>
        </row>
        <row r="75">
          <cell r="K75">
            <v>11.7</v>
          </cell>
          <cell r="L75">
            <v>9.9</v>
          </cell>
          <cell r="M75">
            <v>8.6999999999999993</v>
          </cell>
          <cell r="N75">
            <v>7.5</v>
          </cell>
          <cell r="O75">
            <v>6.8</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5417452</v>
      </c>
      <c r="BO4" s="381"/>
      <c r="BP4" s="381"/>
      <c r="BQ4" s="381"/>
      <c r="BR4" s="381"/>
      <c r="BS4" s="381"/>
      <c r="BT4" s="381"/>
      <c r="BU4" s="382"/>
      <c r="BV4" s="380">
        <v>4884429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5280208</v>
      </c>
      <c r="BO5" s="418"/>
      <c r="BP5" s="418"/>
      <c r="BQ5" s="418"/>
      <c r="BR5" s="418"/>
      <c r="BS5" s="418"/>
      <c r="BT5" s="418"/>
      <c r="BU5" s="419"/>
      <c r="BV5" s="417">
        <v>4701225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86.4</v>
      </c>
      <c r="CU5" s="415"/>
      <c r="CV5" s="415"/>
      <c r="CW5" s="415"/>
      <c r="CX5" s="415"/>
      <c r="CY5" s="415"/>
      <c r="CZ5" s="415"/>
      <c r="DA5" s="416"/>
      <c r="DB5" s="414">
        <v>79.7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137244</v>
      </c>
      <c r="BO6" s="418"/>
      <c r="BP6" s="418"/>
      <c r="BQ6" s="418"/>
      <c r="BR6" s="418"/>
      <c r="BS6" s="418"/>
      <c r="BT6" s="418"/>
      <c r="BU6" s="419"/>
      <c r="BV6" s="417">
        <v>183204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v>
      </c>
      <c r="CU6" s="455"/>
      <c r="CV6" s="455"/>
      <c r="CW6" s="455"/>
      <c r="CX6" s="455"/>
      <c r="CY6" s="455"/>
      <c r="CZ6" s="455"/>
      <c r="DA6" s="456"/>
      <c r="DB6" s="454">
        <v>83.9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46270</v>
      </c>
      <c r="BO7" s="418"/>
      <c r="BP7" s="418"/>
      <c r="BQ7" s="418"/>
      <c r="BR7" s="418"/>
      <c r="BS7" s="418"/>
      <c r="BT7" s="418"/>
      <c r="BU7" s="419"/>
      <c r="BV7" s="417">
        <v>87457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2819067</v>
      </c>
      <c r="CU7" s="418"/>
      <c r="CV7" s="418"/>
      <c r="CW7" s="418"/>
      <c r="CX7" s="418"/>
      <c r="CY7" s="418"/>
      <c r="CZ7" s="418"/>
      <c r="DA7" s="419"/>
      <c r="DB7" s="417">
        <v>2887746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90974</v>
      </c>
      <c r="BO8" s="418"/>
      <c r="BP8" s="418"/>
      <c r="BQ8" s="418"/>
      <c r="BR8" s="418"/>
      <c r="BS8" s="418"/>
      <c r="BT8" s="418"/>
      <c r="BU8" s="419"/>
      <c r="BV8" s="417">
        <v>95747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6325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-4773</v>
      </c>
      <c r="BO9" s="418"/>
      <c r="BP9" s="418"/>
      <c r="BQ9" s="418"/>
      <c r="BR9" s="418"/>
      <c r="BS9" s="418"/>
      <c r="BT9" s="418"/>
      <c r="BU9" s="419"/>
      <c r="BV9" s="417">
        <v>1609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v>
      </c>
      <c r="CU9" s="415"/>
      <c r="CV9" s="415"/>
      <c r="CW9" s="415"/>
      <c r="CX9" s="415"/>
      <c r="CY9" s="415"/>
      <c r="CZ9" s="415"/>
      <c r="DA9" s="416"/>
      <c r="DB9" s="414">
        <v>15.4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6716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75499</v>
      </c>
      <c r="BO10" s="418"/>
      <c r="BP10" s="418"/>
      <c r="BQ10" s="418"/>
      <c r="BR10" s="418"/>
      <c r="BS10" s="418"/>
      <c r="BT10" s="418"/>
      <c r="BU10" s="419"/>
      <c r="BV10" s="417">
        <v>217914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6662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100000</v>
      </c>
      <c r="BO12" s="418"/>
      <c r="BP12" s="418"/>
      <c r="BQ12" s="418"/>
      <c r="BR12" s="418"/>
      <c r="BS12" s="418"/>
      <c r="BT12" s="418"/>
      <c r="BU12" s="419"/>
      <c r="BV12" s="417">
        <v>60000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6607</v>
      </c>
      <c r="S13" s="499"/>
      <c r="T13" s="499"/>
      <c r="U13" s="499"/>
      <c r="V13" s="500"/>
      <c r="W13" s="433" t="s">
        <v>124</v>
      </c>
      <c r="X13" s="434"/>
      <c r="Y13" s="434"/>
      <c r="Z13" s="434"/>
      <c r="AA13" s="434"/>
      <c r="AB13" s="424"/>
      <c r="AC13" s="468">
        <v>782</v>
      </c>
      <c r="AD13" s="469"/>
      <c r="AE13" s="469"/>
      <c r="AF13" s="469"/>
      <c r="AG13" s="508"/>
      <c r="AH13" s="468">
        <v>811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-29274</v>
      </c>
      <c r="BO13" s="418"/>
      <c r="BP13" s="418"/>
      <c r="BQ13" s="418"/>
      <c r="BR13" s="418"/>
      <c r="BS13" s="418"/>
      <c r="BT13" s="418"/>
      <c r="BU13" s="419"/>
      <c r="BV13" s="417">
        <v>159523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6.8</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6784</v>
      </c>
      <c r="S14" s="499"/>
      <c r="T14" s="499"/>
      <c r="U14" s="499"/>
      <c r="V14" s="500"/>
      <c r="W14" s="407"/>
      <c r="X14" s="408"/>
      <c r="Y14" s="408"/>
      <c r="Z14" s="408"/>
      <c r="AA14" s="408"/>
      <c r="AB14" s="397"/>
      <c r="AC14" s="501">
        <v>24.8</v>
      </c>
      <c r="AD14" s="502"/>
      <c r="AE14" s="502"/>
      <c r="AF14" s="502"/>
      <c r="AG14" s="503"/>
      <c r="AH14" s="501">
        <v>25.2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6733</v>
      </c>
      <c r="S15" s="499"/>
      <c r="T15" s="499"/>
      <c r="U15" s="499"/>
      <c r="V15" s="500"/>
      <c r="W15" s="433" t="s">
        <v>131</v>
      </c>
      <c r="X15" s="434"/>
      <c r="Y15" s="434"/>
      <c r="Z15" s="434"/>
      <c r="AA15" s="434"/>
      <c r="AB15" s="424"/>
      <c r="AC15" s="468">
        <v>571</v>
      </c>
      <c r="AD15" s="469"/>
      <c r="AE15" s="469"/>
      <c r="AF15" s="469"/>
      <c r="AG15" s="508"/>
      <c r="AH15" s="468">
        <v>626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589702</v>
      </c>
      <c r="BO15" s="381"/>
      <c r="BP15" s="381"/>
      <c r="BQ15" s="381"/>
      <c r="BR15" s="381"/>
      <c r="BS15" s="381"/>
      <c r="BT15" s="381"/>
      <c r="BU15" s="382"/>
      <c r="BV15" s="380">
        <v>587952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18.100000000000001</v>
      </c>
      <c r="AD16" s="502"/>
      <c r="AE16" s="502"/>
      <c r="AF16" s="502"/>
      <c r="AG16" s="503"/>
      <c r="AH16" s="501">
        <v>19.5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2569832</v>
      </c>
      <c r="BO16" s="418"/>
      <c r="BP16" s="418"/>
      <c r="BQ16" s="418"/>
      <c r="BR16" s="418"/>
      <c r="BS16" s="418"/>
      <c r="BT16" s="418"/>
      <c r="BU16" s="419"/>
      <c r="BV16" s="417">
        <v>2603393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1797</v>
      </c>
      <c r="AD17" s="469"/>
      <c r="AE17" s="469"/>
      <c r="AF17" s="469"/>
      <c r="AG17" s="508"/>
      <c r="AH17" s="468">
        <v>1777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729691</v>
      </c>
      <c r="BO17" s="418"/>
      <c r="BP17" s="418"/>
      <c r="BQ17" s="418"/>
      <c r="BR17" s="418"/>
      <c r="BS17" s="418"/>
      <c r="BT17" s="418"/>
      <c r="BU17" s="419"/>
      <c r="BV17" s="417">
        <v>728029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175.06</v>
      </c>
      <c r="M18" s="530"/>
      <c r="N18" s="530"/>
      <c r="O18" s="530"/>
      <c r="P18" s="530"/>
      <c r="Q18" s="530"/>
      <c r="R18" s="531"/>
      <c r="S18" s="531"/>
      <c r="T18" s="531"/>
      <c r="U18" s="531"/>
      <c r="V18" s="532"/>
      <c r="W18" s="435"/>
      <c r="X18" s="436"/>
      <c r="Y18" s="436"/>
      <c r="Z18" s="436"/>
      <c r="AA18" s="436"/>
      <c r="AB18" s="427"/>
      <c r="AC18" s="533">
        <v>57</v>
      </c>
      <c r="AD18" s="534"/>
      <c r="AE18" s="534"/>
      <c r="AF18" s="534"/>
      <c r="AG18" s="535"/>
      <c r="AH18" s="533">
        <v>55.3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2440393</v>
      </c>
      <c r="BO18" s="418"/>
      <c r="BP18" s="418"/>
      <c r="BQ18" s="418"/>
      <c r="BR18" s="418"/>
      <c r="BS18" s="418"/>
      <c r="BT18" s="418"/>
      <c r="BU18" s="419"/>
      <c r="BV18" s="417">
        <v>2332259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3388806</v>
      </c>
      <c r="BO19" s="418"/>
      <c r="BP19" s="418"/>
      <c r="BQ19" s="418"/>
      <c r="BR19" s="418"/>
      <c r="BS19" s="418"/>
      <c r="BT19" s="418"/>
      <c r="BU19" s="419"/>
      <c r="BV19" s="417">
        <v>3312422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2463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4635024</v>
      </c>
      <c r="BO23" s="418"/>
      <c r="BP23" s="418"/>
      <c r="BQ23" s="418"/>
      <c r="BR23" s="418"/>
      <c r="BS23" s="418"/>
      <c r="BT23" s="418"/>
      <c r="BU23" s="419"/>
      <c r="BV23" s="417">
        <v>4695317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7263</v>
      </c>
      <c r="R24" s="469"/>
      <c r="S24" s="469"/>
      <c r="T24" s="469"/>
      <c r="U24" s="469"/>
      <c r="V24" s="508"/>
      <c r="W24" s="563"/>
      <c r="X24" s="551"/>
      <c r="Y24" s="552"/>
      <c r="Z24" s="467" t="s">
        <v>155</v>
      </c>
      <c r="AA24" s="447"/>
      <c r="AB24" s="447"/>
      <c r="AC24" s="447"/>
      <c r="AD24" s="447"/>
      <c r="AE24" s="447"/>
      <c r="AF24" s="447"/>
      <c r="AG24" s="448"/>
      <c r="AH24" s="468">
        <v>86</v>
      </c>
      <c r="AI24" s="469"/>
      <c r="AJ24" s="469"/>
      <c r="AK24" s="469"/>
      <c r="AL24" s="508"/>
      <c r="AM24" s="468">
        <v>241058</v>
      </c>
      <c r="AN24" s="469"/>
      <c r="AO24" s="469"/>
      <c r="AP24" s="469"/>
      <c r="AQ24" s="469"/>
      <c r="AR24" s="508"/>
      <c r="AS24" s="468">
        <v>2803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4588445</v>
      </c>
      <c r="BO24" s="418"/>
      <c r="BP24" s="418"/>
      <c r="BQ24" s="418"/>
      <c r="BR24" s="418"/>
      <c r="BS24" s="418"/>
      <c r="BT24" s="418"/>
      <c r="BU24" s="419"/>
      <c r="BV24" s="417">
        <v>4624516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t="s">
        <v>122</v>
      </c>
      <c r="M25" s="469"/>
      <c r="N25" s="469"/>
      <c r="O25" s="469"/>
      <c r="P25" s="508"/>
      <c r="Q25" s="468" t="s">
        <v>122</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915185</v>
      </c>
      <c r="BO25" s="381"/>
      <c r="BP25" s="381"/>
      <c r="BQ25" s="381"/>
      <c r="BR25" s="381"/>
      <c r="BS25" s="381"/>
      <c r="BT25" s="381"/>
      <c r="BU25" s="382"/>
      <c r="BV25" s="380">
        <v>1045397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5096</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2905</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2396</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1427632</v>
      </c>
      <c r="BO28" s="381"/>
      <c r="BP28" s="381"/>
      <c r="BQ28" s="381"/>
      <c r="BR28" s="381"/>
      <c r="BS28" s="381"/>
      <c r="BT28" s="381"/>
      <c r="BU28" s="382"/>
      <c r="BV28" s="380">
        <v>1452133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2178</v>
      </c>
      <c r="R29" s="469"/>
      <c r="S29" s="469"/>
      <c r="T29" s="469"/>
      <c r="U29" s="469"/>
      <c r="V29" s="508"/>
      <c r="W29" s="564"/>
      <c r="X29" s="565"/>
      <c r="Y29" s="566"/>
      <c r="Z29" s="467" t="s">
        <v>171</v>
      </c>
      <c r="AA29" s="447"/>
      <c r="AB29" s="447"/>
      <c r="AC29" s="447"/>
      <c r="AD29" s="447"/>
      <c r="AE29" s="447"/>
      <c r="AF29" s="447"/>
      <c r="AG29" s="448"/>
      <c r="AH29" s="468">
        <v>86</v>
      </c>
      <c r="AI29" s="469"/>
      <c r="AJ29" s="469"/>
      <c r="AK29" s="469"/>
      <c r="AL29" s="508"/>
      <c r="AM29" s="468">
        <v>241058</v>
      </c>
      <c r="AN29" s="469"/>
      <c r="AO29" s="469"/>
      <c r="AP29" s="469"/>
      <c r="AQ29" s="469"/>
      <c r="AR29" s="508"/>
      <c r="AS29" s="468">
        <v>2803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10151</v>
      </c>
      <c r="BO29" s="418"/>
      <c r="BP29" s="418"/>
      <c r="BQ29" s="418"/>
      <c r="BR29" s="418"/>
      <c r="BS29" s="418"/>
      <c r="BT29" s="418"/>
      <c r="BU29" s="419"/>
      <c r="BV29" s="417">
        <v>10142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1207876</v>
      </c>
      <c r="BO30" s="587"/>
      <c r="BP30" s="587"/>
      <c r="BQ30" s="587"/>
      <c r="BR30" s="587"/>
      <c r="BS30" s="587"/>
      <c r="BT30" s="587"/>
      <c r="BU30" s="588"/>
      <c r="BV30" s="586">
        <v>1254699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熊本県市町村総合事務組合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南阿蘇鉄道株式会社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農業用水供給事業特別会計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阿蘇広域行政事務組合(一般会計)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鉄道経営対策事業基金特別会計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阿蘇広域行政事務組合
（養護老人ホーム湯の里荘特別会計）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阿蘇広域行政事務組合
（阿蘇ふるさと市町村圏特別会計）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熊本県後期高齢者医療広域連合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熊本県後期高齢者医療広域連合
（後期高齢者医療特別会計）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5" t="s">
        <v>524</v>
      </c>
      <c r="D34" s="1185"/>
      <c r="E34" s="1186"/>
      <c r="F34" s="32">
        <v>4.96</v>
      </c>
      <c r="G34" s="33">
        <v>2.11</v>
      </c>
      <c r="H34" s="33">
        <v>3.36</v>
      </c>
      <c r="I34" s="33">
        <v>3.28</v>
      </c>
      <c r="J34" s="34">
        <v>3.03</v>
      </c>
      <c r="K34" s="22"/>
      <c r="L34" s="22"/>
      <c r="M34" s="22"/>
      <c r="N34" s="22"/>
      <c r="O34" s="22"/>
      <c r="P34" s="22"/>
    </row>
    <row r="35" spans="1:16" ht="39" customHeight="1">
      <c r="A35" s="22"/>
      <c r="B35" s="35"/>
      <c r="C35" s="1179" t="s">
        <v>525</v>
      </c>
      <c r="D35" s="1180"/>
      <c r="E35" s="1181"/>
      <c r="F35" s="36">
        <v>2.2799999999999998</v>
      </c>
      <c r="G35" s="37">
        <v>1.41</v>
      </c>
      <c r="H35" s="37">
        <v>1.55</v>
      </c>
      <c r="I35" s="37">
        <v>0.22</v>
      </c>
      <c r="J35" s="38">
        <v>2.5099999999999998</v>
      </c>
      <c r="K35" s="22"/>
      <c r="L35" s="22"/>
      <c r="M35" s="22"/>
      <c r="N35" s="22"/>
      <c r="O35" s="22"/>
      <c r="P35" s="22"/>
    </row>
    <row r="36" spans="1:16" ht="39" customHeight="1">
      <c r="A36" s="22"/>
      <c r="B36" s="35"/>
      <c r="C36" s="1179" t="s">
        <v>526</v>
      </c>
      <c r="D36" s="1180"/>
      <c r="E36" s="1181"/>
      <c r="F36" s="36">
        <v>0.9</v>
      </c>
      <c r="G36" s="37">
        <v>1.35</v>
      </c>
      <c r="H36" s="37">
        <v>0.75</v>
      </c>
      <c r="I36" s="37">
        <v>0.32</v>
      </c>
      <c r="J36" s="38">
        <v>0.87</v>
      </c>
      <c r="K36" s="22"/>
      <c r="L36" s="22"/>
      <c r="M36" s="22"/>
      <c r="N36" s="22"/>
      <c r="O36" s="22"/>
      <c r="P36" s="22"/>
    </row>
    <row r="37" spans="1:16" ht="39" customHeight="1">
      <c r="A37" s="22"/>
      <c r="B37" s="35"/>
      <c r="C37" s="1179" t="s">
        <v>527</v>
      </c>
      <c r="D37" s="1180"/>
      <c r="E37" s="1181"/>
      <c r="F37" s="36">
        <v>0.83</v>
      </c>
      <c r="G37" s="37">
        <v>0.94</v>
      </c>
      <c r="H37" s="37">
        <v>0.12</v>
      </c>
      <c r="I37" s="37">
        <v>0.85</v>
      </c>
      <c r="J37" s="38">
        <v>0.68</v>
      </c>
      <c r="K37" s="22"/>
      <c r="L37" s="22"/>
      <c r="M37" s="22"/>
      <c r="N37" s="22"/>
      <c r="O37" s="22"/>
      <c r="P37" s="22"/>
    </row>
    <row r="38" spans="1:16" ht="39" customHeight="1">
      <c r="A38" s="22"/>
      <c r="B38" s="35"/>
      <c r="C38" s="1179" t="s">
        <v>528</v>
      </c>
      <c r="D38" s="1180"/>
      <c r="E38" s="1181"/>
      <c r="F38" s="36">
        <v>0.27</v>
      </c>
      <c r="G38" s="37">
        <v>0.14000000000000001</v>
      </c>
      <c r="H38" s="37">
        <v>0.02</v>
      </c>
      <c r="I38" s="37">
        <v>0.03</v>
      </c>
      <c r="J38" s="38">
        <v>0.19</v>
      </c>
      <c r="K38" s="22"/>
      <c r="L38" s="22"/>
      <c r="M38" s="22"/>
      <c r="N38" s="22"/>
      <c r="O38" s="22"/>
      <c r="P38" s="22"/>
    </row>
    <row r="39" spans="1:16" ht="39" customHeight="1">
      <c r="A39" s="22"/>
      <c r="B39" s="35"/>
      <c r="C39" s="1179" t="s">
        <v>529</v>
      </c>
      <c r="D39" s="1180"/>
      <c r="E39" s="1181"/>
      <c r="F39" s="36">
        <v>0.02</v>
      </c>
      <c r="G39" s="37">
        <v>0.02</v>
      </c>
      <c r="H39" s="37">
        <v>0.13</v>
      </c>
      <c r="I39" s="37">
        <v>0.12</v>
      </c>
      <c r="J39" s="38">
        <v>0.12</v>
      </c>
      <c r="K39" s="22"/>
      <c r="L39" s="22"/>
      <c r="M39" s="22"/>
      <c r="N39" s="22"/>
      <c r="O39" s="22"/>
      <c r="P39" s="22"/>
    </row>
    <row r="40" spans="1:16" ht="39" customHeight="1">
      <c r="A40" s="22"/>
      <c r="B40" s="35"/>
      <c r="C40" s="1179" t="s">
        <v>530</v>
      </c>
      <c r="D40" s="1180"/>
      <c r="E40" s="1181"/>
      <c r="F40" s="36">
        <v>0</v>
      </c>
      <c r="G40" s="37">
        <v>0</v>
      </c>
      <c r="H40" s="37">
        <v>0</v>
      </c>
      <c r="I40" s="37">
        <v>0</v>
      </c>
      <c r="J40" s="38">
        <v>0</v>
      </c>
      <c r="K40" s="22"/>
      <c r="L40" s="22"/>
      <c r="M40" s="22"/>
      <c r="N40" s="22"/>
      <c r="O40" s="22"/>
      <c r="P40" s="22"/>
    </row>
    <row r="41" spans="1:16" ht="39" customHeight="1">
      <c r="A41" s="22"/>
      <c r="B41" s="35"/>
      <c r="C41" s="1179"/>
      <c r="D41" s="1180"/>
      <c r="E41" s="1181"/>
      <c r="F41" s="36"/>
      <c r="G41" s="37"/>
      <c r="H41" s="37"/>
      <c r="I41" s="37"/>
      <c r="J41" s="38"/>
      <c r="K41" s="22"/>
      <c r="L41" s="22"/>
      <c r="M41" s="22"/>
      <c r="N41" s="22"/>
      <c r="O41" s="22"/>
      <c r="P41" s="22"/>
    </row>
    <row r="42" spans="1:16" ht="39" customHeight="1">
      <c r="A42" s="22"/>
      <c r="B42" s="39"/>
      <c r="C42" s="1179" t="s">
        <v>531</v>
      </c>
      <c r="D42" s="1180"/>
      <c r="E42" s="1181"/>
      <c r="F42" s="36" t="s">
        <v>477</v>
      </c>
      <c r="G42" s="37" t="s">
        <v>477</v>
      </c>
      <c r="H42" s="37" t="s">
        <v>477</v>
      </c>
      <c r="I42" s="37" t="s">
        <v>477</v>
      </c>
      <c r="J42" s="38" t="s">
        <v>477</v>
      </c>
      <c r="K42" s="22"/>
      <c r="L42" s="22"/>
      <c r="M42" s="22"/>
      <c r="N42" s="22"/>
      <c r="O42" s="22"/>
      <c r="P42" s="22"/>
    </row>
    <row r="43" spans="1:16" ht="39" customHeight="1" thickBot="1">
      <c r="A43" s="22"/>
      <c r="B43" s="40"/>
      <c r="C43" s="1182" t="s">
        <v>532</v>
      </c>
      <c r="D43" s="1183"/>
      <c r="E43" s="1184"/>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5" t="s">
        <v>11</v>
      </c>
      <c r="C45" s="1196"/>
      <c r="D45" s="58"/>
      <c r="E45" s="1201" t="s">
        <v>12</v>
      </c>
      <c r="F45" s="1201"/>
      <c r="G45" s="1201"/>
      <c r="H45" s="1201"/>
      <c r="I45" s="1201"/>
      <c r="J45" s="1202"/>
      <c r="K45" s="59">
        <v>640</v>
      </c>
      <c r="L45" s="60">
        <v>596</v>
      </c>
      <c r="M45" s="60">
        <v>558</v>
      </c>
      <c r="N45" s="60">
        <v>538</v>
      </c>
      <c r="O45" s="61">
        <v>507</v>
      </c>
      <c r="P45" s="48"/>
      <c r="Q45" s="48"/>
      <c r="R45" s="48"/>
      <c r="S45" s="48"/>
      <c r="T45" s="48"/>
      <c r="U45" s="48"/>
    </row>
    <row r="46" spans="1:21" ht="30.75" customHeight="1">
      <c r="A46" s="48"/>
      <c r="B46" s="1197"/>
      <c r="C46" s="1198"/>
      <c r="D46" s="62"/>
      <c r="E46" s="1189" t="s">
        <v>13</v>
      </c>
      <c r="F46" s="1189"/>
      <c r="G46" s="1189"/>
      <c r="H46" s="1189"/>
      <c r="I46" s="1189"/>
      <c r="J46" s="1190"/>
      <c r="K46" s="63" t="s">
        <v>477</v>
      </c>
      <c r="L46" s="64" t="s">
        <v>477</v>
      </c>
      <c r="M46" s="64" t="s">
        <v>477</v>
      </c>
      <c r="N46" s="64" t="s">
        <v>477</v>
      </c>
      <c r="O46" s="65" t="s">
        <v>477</v>
      </c>
      <c r="P46" s="48"/>
      <c r="Q46" s="48"/>
      <c r="R46" s="48"/>
      <c r="S46" s="48"/>
      <c r="T46" s="48"/>
      <c r="U46" s="48"/>
    </row>
    <row r="47" spans="1:21" ht="30.75" customHeight="1">
      <c r="A47" s="48"/>
      <c r="B47" s="1197"/>
      <c r="C47" s="1198"/>
      <c r="D47" s="62"/>
      <c r="E47" s="1189" t="s">
        <v>14</v>
      </c>
      <c r="F47" s="1189"/>
      <c r="G47" s="1189"/>
      <c r="H47" s="1189"/>
      <c r="I47" s="1189"/>
      <c r="J47" s="1190"/>
      <c r="K47" s="63" t="s">
        <v>477</v>
      </c>
      <c r="L47" s="64" t="s">
        <v>477</v>
      </c>
      <c r="M47" s="64" t="s">
        <v>477</v>
      </c>
      <c r="N47" s="64" t="s">
        <v>477</v>
      </c>
      <c r="O47" s="65" t="s">
        <v>477</v>
      </c>
      <c r="P47" s="48"/>
      <c r="Q47" s="48"/>
      <c r="R47" s="48"/>
      <c r="S47" s="48"/>
      <c r="T47" s="48"/>
      <c r="U47" s="48"/>
    </row>
    <row r="48" spans="1:21" ht="30.75" customHeight="1">
      <c r="A48" s="48"/>
      <c r="B48" s="1197"/>
      <c r="C48" s="1198"/>
      <c r="D48" s="62"/>
      <c r="E48" s="1189" t="s">
        <v>15</v>
      </c>
      <c r="F48" s="1189"/>
      <c r="G48" s="1189"/>
      <c r="H48" s="1189"/>
      <c r="I48" s="1189"/>
      <c r="J48" s="1190"/>
      <c r="K48" s="63">
        <v>42</v>
      </c>
      <c r="L48" s="64">
        <v>34</v>
      </c>
      <c r="M48" s="64">
        <v>33</v>
      </c>
      <c r="N48" s="64">
        <v>34</v>
      </c>
      <c r="O48" s="65">
        <v>34</v>
      </c>
      <c r="P48" s="48"/>
      <c r="Q48" s="48"/>
      <c r="R48" s="48"/>
      <c r="S48" s="48"/>
      <c r="T48" s="48"/>
      <c r="U48" s="48"/>
    </row>
    <row r="49" spans="1:21" ht="30.75" customHeight="1">
      <c r="A49" s="48"/>
      <c r="B49" s="1197"/>
      <c r="C49" s="1198"/>
      <c r="D49" s="62"/>
      <c r="E49" s="1189" t="s">
        <v>16</v>
      </c>
      <c r="F49" s="1189"/>
      <c r="G49" s="1189"/>
      <c r="H49" s="1189"/>
      <c r="I49" s="1189"/>
      <c r="J49" s="1190"/>
      <c r="K49" s="63">
        <v>58</v>
      </c>
      <c r="L49" s="64">
        <v>48</v>
      </c>
      <c r="M49" s="64">
        <v>47</v>
      </c>
      <c r="N49" s="64">
        <v>49</v>
      </c>
      <c r="O49" s="65">
        <v>47</v>
      </c>
      <c r="P49" s="48"/>
      <c r="Q49" s="48"/>
      <c r="R49" s="48"/>
      <c r="S49" s="48"/>
      <c r="T49" s="48"/>
      <c r="U49" s="48"/>
    </row>
    <row r="50" spans="1:21" ht="30.75" customHeight="1">
      <c r="A50" s="48"/>
      <c r="B50" s="1197"/>
      <c r="C50" s="1198"/>
      <c r="D50" s="62"/>
      <c r="E50" s="1189" t="s">
        <v>17</v>
      </c>
      <c r="F50" s="1189"/>
      <c r="G50" s="1189"/>
      <c r="H50" s="1189"/>
      <c r="I50" s="1189"/>
      <c r="J50" s="1190"/>
      <c r="K50" s="63">
        <v>1</v>
      </c>
      <c r="L50" s="64">
        <v>1</v>
      </c>
      <c r="M50" s="64">
        <v>1</v>
      </c>
      <c r="N50" s="64">
        <v>0</v>
      </c>
      <c r="O50" s="65" t="s">
        <v>477</v>
      </c>
      <c r="P50" s="48"/>
      <c r="Q50" s="48"/>
      <c r="R50" s="48"/>
      <c r="S50" s="48"/>
      <c r="T50" s="48"/>
      <c r="U50" s="48"/>
    </row>
    <row r="51" spans="1:21" ht="30.75" customHeight="1">
      <c r="A51" s="48"/>
      <c r="B51" s="1199"/>
      <c r="C51" s="1200"/>
      <c r="D51" s="66"/>
      <c r="E51" s="1189" t="s">
        <v>18</v>
      </c>
      <c r="F51" s="1189"/>
      <c r="G51" s="1189"/>
      <c r="H51" s="1189"/>
      <c r="I51" s="1189"/>
      <c r="J51" s="1190"/>
      <c r="K51" s="63">
        <v>0</v>
      </c>
      <c r="L51" s="64" t="s">
        <v>477</v>
      </c>
      <c r="M51" s="64">
        <v>0</v>
      </c>
      <c r="N51" s="64">
        <v>0</v>
      </c>
      <c r="O51" s="65">
        <v>0</v>
      </c>
      <c r="P51" s="48"/>
      <c r="Q51" s="48"/>
      <c r="R51" s="48"/>
      <c r="S51" s="48"/>
      <c r="T51" s="48"/>
      <c r="U51" s="48"/>
    </row>
    <row r="52" spans="1:21" ht="30.75" customHeight="1">
      <c r="A52" s="48"/>
      <c r="B52" s="1187" t="s">
        <v>19</v>
      </c>
      <c r="C52" s="1188"/>
      <c r="D52" s="66"/>
      <c r="E52" s="1189" t="s">
        <v>20</v>
      </c>
      <c r="F52" s="1189"/>
      <c r="G52" s="1189"/>
      <c r="H52" s="1189"/>
      <c r="I52" s="1189"/>
      <c r="J52" s="1190"/>
      <c r="K52" s="63">
        <v>493</v>
      </c>
      <c r="L52" s="64">
        <v>478</v>
      </c>
      <c r="M52" s="64">
        <v>461</v>
      </c>
      <c r="N52" s="64">
        <v>454</v>
      </c>
      <c r="O52" s="65">
        <v>439</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248</v>
      </c>
      <c r="L53" s="69">
        <v>201</v>
      </c>
      <c r="M53" s="69">
        <v>178</v>
      </c>
      <c r="N53" s="69">
        <v>167</v>
      </c>
      <c r="O53" s="70">
        <v>149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3" t="s">
        <v>24</v>
      </c>
      <c r="C41" s="1204"/>
      <c r="D41" s="81"/>
      <c r="E41" s="1209" t="s">
        <v>25</v>
      </c>
      <c r="F41" s="1209"/>
      <c r="G41" s="1209"/>
      <c r="H41" s="1210"/>
      <c r="I41" s="82">
        <v>4312</v>
      </c>
      <c r="J41" s="83">
        <v>4474</v>
      </c>
      <c r="K41" s="83">
        <v>4886</v>
      </c>
      <c r="L41" s="83">
        <v>4695</v>
      </c>
      <c r="M41" s="84">
        <v>4635</v>
      </c>
    </row>
    <row r="42" spans="2:13" ht="27.75" customHeight="1">
      <c r="B42" s="1205"/>
      <c r="C42" s="1206"/>
      <c r="D42" s="85"/>
      <c r="E42" s="1211" t="s">
        <v>26</v>
      </c>
      <c r="F42" s="1211"/>
      <c r="G42" s="1211"/>
      <c r="H42" s="1212"/>
      <c r="I42" s="86">
        <v>2</v>
      </c>
      <c r="J42" s="87">
        <v>1</v>
      </c>
      <c r="K42" s="87" t="s">
        <v>477</v>
      </c>
      <c r="L42" s="87" t="s">
        <v>477</v>
      </c>
      <c r="M42" s="88" t="s">
        <v>477</v>
      </c>
    </row>
    <row r="43" spans="2:13" ht="27.75" customHeight="1">
      <c r="B43" s="1205"/>
      <c r="C43" s="1206"/>
      <c r="D43" s="85"/>
      <c r="E43" s="1211" t="s">
        <v>27</v>
      </c>
      <c r="F43" s="1211"/>
      <c r="G43" s="1211"/>
      <c r="H43" s="1212"/>
      <c r="I43" s="86">
        <v>400</v>
      </c>
      <c r="J43" s="87">
        <v>367</v>
      </c>
      <c r="K43" s="87">
        <v>350</v>
      </c>
      <c r="L43" s="87">
        <v>335</v>
      </c>
      <c r="M43" s="88">
        <v>622</v>
      </c>
    </row>
    <row r="44" spans="2:13" ht="27.75" customHeight="1">
      <c r="B44" s="1205"/>
      <c r="C44" s="1206"/>
      <c r="D44" s="85"/>
      <c r="E44" s="1211" t="s">
        <v>28</v>
      </c>
      <c r="F44" s="1211"/>
      <c r="G44" s="1211"/>
      <c r="H44" s="1212"/>
      <c r="I44" s="86">
        <v>289</v>
      </c>
      <c r="J44" s="87">
        <v>259</v>
      </c>
      <c r="K44" s="87">
        <v>299</v>
      </c>
      <c r="L44" s="87">
        <v>253</v>
      </c>
      <c r="M44" s="88">
        <v>237</v>
      </c>
    </row>
    <row r="45" spans="2:13" ht="27.75" customHeight="1">
      <c r="B45" s="1205"/>
      <c r="C45" s="1206"/>
      <c r="D45" s="85"/>
      <c r="E45" s="1211" t="s">
        <v>29</v>
      </c>
      <c r="F45" s="1211"/>
      <c r="G45" s="1211"/>
      <c r="H45" s="1212"/>
      <c r="I45" s="86">
        <v>842</v>
      </c>
      <c r="J45" s="87">
        <v>719</v>
      </c>
      <c r="K45" s="87">
        <v>706</v>
      </c>
      <c r="L45" s="87">
        <v>612</v>
      </c>
      <c r="M45" s="88">
        <v>730</v>
      </c>
    </row>
    <row r="46" spans="2:13" ht="27.75" customHeight="1">
      <c r="B46" s="1205"/>
      <c r="C46" s="1206"/>
      <c r="D46" s="89"/>
      <c r="E46" s="1211" t="s">
        <v>30</v>
      </c>
      <c r="F46" s="1211"/>
      <c r="G46" s="1211"/>
      <c r="H46" s="1212"/>
      <c r="I46" s="86" t="s">
        <v>477</v>
      </c>
      <c r="J46" s="87" t="s">
        <v>477</v>
      </c>
      <c r="K46" s="87" t="s">
        <v>477</v>
      </c>
      <c r="L46" s="87" t="s">
        <v>477</v>
      </c>
      <c r="M46" s="88" t="s">
        <v>477</v>
      </c>
    </row>
    <row r="47" spans="2:13" ht="27.75" customHeight="1">
      <c r="B47" s="1205"/>
      <c r="C47" s="1206"/>
      <c r="D47" s="90"/>
      <c r="E47" s="1213" t="s">
        <v>31</v>
      </c>
      <c r="F47" s="1214"/>
      <c r="G47" s="1214"/>
      <c r="H47" s="1215"/>
      <c r="I47" s="86" t="s">
        <v>477</v>
      </c>
      <c r="J47" s="87" t="s">
        <v>477</v>
      </c>
      <c r="K47" s="87" t="s">
        <v>477</v>
      </c>
      <c r="L47" s="87" t="s">
        <v>477</v>
      </c>
      <c r="M47" s="88" t="s">
        <v>477</v>
      </c>
    </row>
    <row r="48" spans="2:13" ht="27.75" customHeight="1">
      <c r="B48" s="1205"/>
      <c r="C48" s="1206"/>
      <c r="D48" s="85"/>
      <c r="E48" s="1211" t="s">
        <v>32</v>
      </c>
      <c r="F48" s="1211"/>
      <c r="G48" s="1211"/>
      <c r="H48" s="1212"/>
      <c r="I48" s="86" t="s">
        <v>477</v>
      </c>
      <c r="J48" s="87" t="s">
        <v>477</v>
      </c>
      <c r="K48" s="87" t="s">
        <v>477</v>
      </c>
      <c r="L48" s="87" t="s">
        <v>477</v>
      </c>
      <c r="M48" s="88" t="s">
        <v>477</v>
      </c>
    </row>
    <row r="49" spans="2:13" ht="27.75" customHeight="1">
      <c r="B49" s="1207"/>
      <c r="C49" s="1208"/>
      <c r="D49" s="85"/>
      <c r="E49" s="1211" t="s">
        <v>33</v>
      </c>
      <c r="F49" s="1211"/>
      <c r="G49" s="1211"/>
      <c r="H49" s="1212"/>
      <c r="I49" s="86" t="s">
        <v>477</v>
      </c>
      <c r="J49" s="87" t="s">
        <v>477</v>
      </c>
      <c r="K49" s="87" t="s">
        <v>477</v>
      </c>
      <c r="L49" s="87" t="s">
        <v>477</v>
      </c>
      <c r="M49" s="88" t="s">
        <v>477</v>
      </c>
    </row>
    <row r="50" spans="2:13" ht="27.75" customHeight="1">
      <c r="B50" s="1216" t="s">
        <v>34</v>
      </c>
      <c r="C50" s="1217"/>
      <c r="D50" s="91"/>
      <c r="E50" s="1211" t="s">
        <v>35</v>
      </c>
      <c r="F50" s="1211"/>
      <c r="G50" s="1211"/>
      <c r="H50" s="1212"/>
      <c r="I50" s="86">
        <v>2463</v>
      </c>
      <c r="J50" s="87">
        <v>2573</v>
      </c>
      <c r="K50" s="87">
        <v>2474</v>
      </c>
      <c r="L50" s="87">
        <v>3319</v>
      </c>
      <c r="M50" s="88">
        <v>3248</v>
      </c>
    </row>
    <row r="51" spans="2:13" ht="27.75" customHeight="1">
      <c r="B51" s="1205"/>
      <c r="C51" s="1206"/>
      <c r="D51" s="85"/>
      <c r="E51" s="1211" t="s">
        <v>36</v>
      </c>
      <c r="F51" s="1211"/>
      <c r="G51" s="1211"/>
      <c r="H51" s="1212"/>
      <c r="I51" s="86">
        <v>330</v>
      </c>
      <c r="J51" s="87">
        <v>183</v>
      </c>
      <c r="K51" s="87">
        <v>218</v>
      </c>
      <c r="L51" s="87">
        <v>155</v>
      </c>
      <c r="M51" s="88">
        <v>116</v>
      </c>
    </row>
    <row r="52" spans="2:13" ht="27.75" customHeight="1">
      <c r="B52" s="1207"/>
      <c r="C52" s="1208"/>
      <c r="D52" s="85"/>
      <c r="E52" s="1211" t="s">
        <v>37</v>
      </c>
      <c r="F52" s="1211"/>
      <c r="G52" s="1211"/>
      <c r="H52" s="1212"/>
      <c r="I52" s="86">
        <v>3553</v>
      </c>
      <c r="J52" s="87">
        <v>3670</v>
      </c>
      <c r="K52" s="87">
        <v>3730</v>
      </c>
      <c r="L52" s="87">
        <v>3849</v>
      </c>
      <c r="M52" s="88">
        <v>3813</v>
      </c>
    </row>
    <row r="53" spans="2:13" ht="27.75" customHeight="1" thickBot="1">
      <c r="B53" s="1218" t="s">
        <v>21</v>
      </c>
      <c r="C53" s="1219"/>
      <c r="D53" s="92"/>
      <c r="E53" s="1220" t="s">
        <v>38</v>
      </c>
      <c r="F53" s="1220"/>
      <c r="G53" s="1220"/>
      <c r="H53" s="1221"/>
      <c r="I53" s="93">
        <v>-501</v>
      </c>
      <c r="J53" s="94">
        <v>-606</v>
      </c>
      <c r="K53" s="94">
        <v>-180</v>
      </c>
      <c r="L53" s="94">
        <v>-1428</v>
      </c>
      <c r="M53" s="95">
        <v>-953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J13"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34" t="s">
        <v>555</v>
      </c>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3"/>
      <c r="H50" s="1244"/>
      <c r="I50" s="1244"/>
      <c r="J50" s="1245"/>
      <c r="K50" s="356" t="s">
        <v>517</v>
      </c>
      <c r="L50" s="356" t="s">
        <v>518</v>
      </c>
      <c r="M50" s="356" t="s">
        <v>519</v>
      </c>
      <c r="N50" s="356" t="s">
        <v>520</v>
      </c>
      <c r="O50" s="356" t="s">
        <v>521</v>
      </c>
    </row>
    <row r="51" spans="1:17">
      <c r="B51" s="250"/>
      <c r="C51" s="246"/>
      <c r="D51" s="246"/>
      <c r="E51" s="246"/>
      <c r="F51" s="246"/>
      <c r="G51" s="1246" t="s">
        <v>549</v>
      </c>
      <c r="H51" s="1247"/>
      <c r="I51" s="1252" t="s">
        <v>550</v>
      </c>
      <c r="J51" s="1252"/>
      <c r="K51" s="1256"/>
      <c r="L51" s="1256"/>
      <c r="M51" s="1256"/>
      <c r="N51" s="1222"/>
      <c r="O51" s="1256"/>
    </row>
    <row r="52" spans="1:17">
      <c r="B52" s="250"/>
      <c r="C52" s="246"/>
      <c r="D52" s="246"/>
      <c r="E52" s="246"/>
      <c r="F52" s="246"/>
      <c r="G52" s="1248"/>
      <c r="H52" s="1249"/>
      <c r="I52" s="1253"/>
      <c r="J52" s="1253"/>
      <c r="K52" s="1222"/>
      <c r="L52" s="1222"/>
      <c r="M52" s="1222"/>
      <c r="N52" s="1222"/>
      <c r="O52" s="1222"/>
    </row>
    <row r="53" spans="1:17">
      <c r="A53" s="357"/>
      <c r="B53" s="250"/>
      <c r="C53" s="246"/>
      <c r="D53" s="246"/>
      <c r="E53" s="246"/>
      <c r="F53" s="246"/>
      <c r="G53" s="1248"/>
      <c r="H53" s="1249"/>
      <c r="I53" s="1232" t="s">
        <v>556</v>
      </c>
      <c r="J53" s="1232"/>
      <c r="K53" s="1257"/>
      <c r="L53" s="1257"/>
      <c r="M53" s="1257"/>
      <c r="N53" s="1254">
        <v>61.2</v>
      </c>
      <c r="O53" s="1257"/>
    </row>
    <row r="54" spans="1:17">
      <c r="A54" s="357"/>
      <c r="B54" s="250"/>
      <c r="C54" s="246"/>
      <c r="D54" s="246"/>
      <c r="E54" s="246"/>
      <c r="F54" s="246"/>
      <c r="G54" s="1250"/>
      <c r="H54" s="1251"/>
      <c r="I54" s="1232"/>
      <c r="J54" s="1232"/>
      <c r="K54" s="1255"/>
      <c r="L54" s="1255"/>
      <c r="M54" s="1255"/>
      <c r="N54" s="1255"/>
      <c r="O54" s="1255"/>
    </row>
    <row r="55" spans="1:17">
      <c r="A55" s="357"/>
      <c r="B55" s="250"/>
      <c r="C55" s="246"/>
      <c r="D55" s="246"/>
      <c r="E55" s="246"/>
      <c r="F55" s="246"/>
      <c r="G55" s="1226" t="s">
        <v>551</v>
      </c>
      <c r="H55" s="1227"/>
      <c r="I55" s="1232" t="s">
        <v>550</v>
      </c>
      <c r="J55" s="1232"/>
      <c r="K55" s="1256"/>
      <c r="L55" s="1256"/>
      <c r="M55" s="1256"/>
      <c r="N55" s="1222">
        <v>0</v>
      </c>
      <c r="O55" s="1256"/>
    </row>
    <row r="56" spans="1:17">
      <c r="A56" s="357"/>
      <c r="B56" s="250"/>
      <c r="C56" s="246"/>
      <c r="D56" s="246"/>
      <c r="E56" s="246"/>
      <c r="F56" s="246"/>
      <c r="G56" s="1228"/>
      <c r="H56" s="1229"/>
      <c r="I56" s="1232"/>
      <c r="J56" s="1232"/>
      <c r="K56" s="1222"/>
      <c r="L56" s="1222"/>
      <c r="M56" s="1222"/>
      <c r="N56" s="1222"/>
      <c r="O56" s="1222"/>
    </row>
    <row r="57" spans="1:17" s="357" customFormat="1">
      <c r="B57" s="358"/>
      <c r="C57" s="354"/>
      <c r="D57" s="354"/>
      <c r="E57" s="354"/>
      <c r="F57" s="354"/>
      <c r="G57" s="1228"/>
      <c r="H57" s="1229"/>
      <c r="I57" s="1224" t="s">
        <v>556</v>
      </c>
      <c r="J57" s="1224"/>
      <c r="K57" s="1257"/>
      <c r="L57" s="1257"/>
      <c r="M57" s="1257"/>
      <c r="N57" s="1254">
        <v>55.3</v>
      </c>
      <c r="O57" s="1257"/>
      <c r="P57" s="359"/>
      <c r="Q57" s="358"/>
    </row>
    <row r="58" spans="1:17" s="357" customFormat="1">
      <c r="A58" s="245"/>
      <c r="B58" s="358"/>
      <c r="C58" s="354"/>
      <c r="D58" s="354"/>
      <c r="E58" s="354"/>
      <c r="F58" s="354"/>
      <c r="G58" s="1230"/>
      <c r="H58" s="1231"/>
      <c r="I58" s="1224"/>
      <c r="J58" s="1224"/>
      <c r="K58" s="1255"/>
      <c r="L58" s="1255"/>
      <c r="M58" s="1255"/>
      <c r="N58" s="1255"/>
      <c r="O58" s="125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34" t="s">
        <v>557</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3"/>
      <c r="H72" s="1244"/>
      <c r="I72" s="1244"/>
      <c r="J72" s="1245"/>
      <c r="K72" s="356" t="s">
        <v>517</v>
      </c>
      <c r="L72" s="356" t="s">
        <v>518</v>
      </c>
      <c r="M72" s="356" t="s">
        <v>519</v>
      </c>
      <c r="N72" s="356" t="s">
        <v>520</v>
      </c>
      <c r="O72" s="356" t="s">
        <v>521</v>
      </c>
    </row>
    <row r="73" spans="2:30">
      <c r="B73" s="250"/>
      <c r="C73" s="246"/>
      <c r="D73" s="246"/>
      <c r="E73" s="246"/>
      <c r="F73" s="246"/>
      <c r="G73" s="1246" t="s">
        <v>549</v>
      </c>
      <c r="H73" s="1247"/>
      <c r="I73" s="1252" t="s">
        <v>550</v>
      </c>
      <c r="J73" s="1252"/>
      <c r="K73" s="1233"/>
      <c r="L73" s="1233"/>
      <c r="M73" s="1222"/>
      <c r="N73" s="1222"/>
      <c r="O73" s="1222"/>
      <c r="S73" s="245">
        <v>9.9</v>
      </c>
    </row>
    <row r="74" spans="2:30">
      <c r="B74" s="250"/>
      <c r="C74" s="246"/>
      <c r="D74" s="246"/>
      <c r="E74" s="246"/>
      <c r="F74" s="246"/>
      <c r="G74" s="1248"/>
      <c r="H74" s="1249"/>
      <c r="I74" s="1253"/>
      <c r="J74" s="1253"/>
      <c r="K74" s="1233"/>
      <c r="L74" s="1233"/>
      <c r="M74" s="1222"/>
      <c r="N74" s="1222"/>
      <c r="O74" s="1222"/>
    </row>
    <row r="75" spans="2:30">
      <c r="B75" s="250"/>
      <c r="C75" s="246"/>
      <c r="D75" s="246"/>
      <c r="E75" s="246"/>
      <c r="F75" s="246"/>
      <c r="G75" s="1248"/>
      <c r="H75" s="1249"/>
      <c r="I75" s="1232" t="s">
        <v>554</v>
      </c>
      <c r="J75" s="1232"/>
      <c r="K75" s="1254">
        <v>11.7</v>
      </c>
      <c r="L75" s="1254">
        <v>9.9</v>
      </c>
      <c r="M75" s="1254">
        <v>8.6999999999999993</v>
      </c>
      <c r="N75" s="1254">
        <v>7.5</v>
      </c>
      <c r="O75" s="1254">
        <v>6.8</v>
      </c>
      <c r="U75" s="245">
        <v>81.2</v>
      </c>
      <c r="W75" s="245">
        <v>87.2</v>
      </c>
      <c r="Y75" s="245">
        <v>99.8</v>
      </c>
      <c r="AA75" s="245">
        <v>109.5</v>
      </c>
      <c r="AC75" s="245">
        <v>115.2</v>
      </c>
    </row>
    <row r="76" spans="2:30">
      <c r="B76" s="250"/>
      <c r="C76" s="246"/>
      <c r="D76" s="246"/>
      <c r="E76" s="246"/>
      <c r="F76" s="246"/>
      <c r="G76" s="1250"/>
      <c r="H76" s="1251"/>
      <c r="I76" s="1232"/>
      <c r="J76" s="1232"/>
      <c r="K76" s="1255"/>
      <c r="L76" s="1255"/>
      <c r="M76" s="1255"/>
      <c r="N76" s="1255"/>
      <c r="O76" s="1255"/>
    </row>
    <row r="77" spans="2:30">
      <c r="B77" s="250"/>
      <c r="C77" s="246"/>
      <c r="D77" s="246"/>
      <c r="E77" s="246"/>
      <c r="F77" s="246"/>
      <c r="G77" s="1226" t="s">
        <v>551</v>
      </c>
      <c r="H77" s="1227"/>
      <c r="I77" s="1232" t="s">
        <v>550</v>
      </c>
      <c r="J77" s="1232"/>
      <c r="K77" s="1233">
        <v>5.7</v>
      </c>
      <c r="L77" s="1233">
        <v>0</v>
      </c>
      <c r="M77" s="1222">
        <v>0</v>
      </c>
      <c r="N77" s="1222">
        <v>0</v>
      </c>
      <c r="O77" s="1222">
        <v>0</v>
      </c>
      <c r="R77" s="245">
        <v>12.3</v>
      </c>
      <c r="T77" s="245">
        <v>11.1</v>
      </c>
    </row>
    <row r="78" spans="2:30">
      <c r="B78" s="250"/>
      <c r="C78" s="246"/>
      <c r="D78" s="246"/>
      <c r="E78" s="246"/>
      <c r="F78" s="246"/>
      <c r="G78" s="1228"/>
      <c r="H78" s="1229"/>
      <c r="I78" s="1232"/>
      <c r="J78" s="1232"/>
      <c r="K78" s="1233"/>
      <c r="L78" s="1233"/>
      <c r="M78" s="1222"/>
      <c r="N78" s="1222"/>
      <c r="O78" s="1222"/>
    </row>
    <row r="79" spans="2:30">
      <c r="B79" s="250"/>
      <c r="C79" s="246"/>
      <c r="D79" s="246"/>
      <c r="E79" s="246"/>
      <c r="F79" s="246"/>
      <c r="G79" s="1228"/>
      <c r="H79" s="1229"/>
      <c r="I79" s="1223" t="s">
        <v>554</v>
      </c>
      <c r="J79" s="1224"/>
      <c r="K79" s="1225">
        <v>10.8</v>
      </c>
      <c r="L79" s="1225">
        <v>9.8000000000000007</v>
      </c>
      <c r="M79" s="1225">
        <v>9.1</v>
      </c>
      <c r="N79" s="1225">
        <v>8.6</v>
      </c>
      <c r="O79" s="1225">
        <v>8.5</v>
      </c>
      <c r="V79" s="245">
        <v>53.5</v>
      </c>
      <c r="X79" s="245">
        <v>48.2</v>
      </c>
      <c r="Z79" s="245">
        <v>34.200000000000003</v>
      </c>
      <c r="AB79" s="245">
        <v>30.3</v>
      </c>
      <c r="AD79" s="245">
        <v>28.9</v>
      </c>
    </row>
    <row r="80" spans="2:30">
      <c r="B80" s="250"/>
      <c r="C80" s="246"/>
      <c r="D80" s="246"/>
      <c r="E80" s="246"/>
      <c r="F80" s="246"/>
      <c r="G80" s="1230"/>
      <c r="H80" s="1231"/>
      <c r="I80" s="1224"/>
      <c r="J80" s="1224"/>
      <c r="K80" s="1225"/>
      <c r="L80" s="1225"/>
      <c r="M80" s="1225"/>
      <c r="N80" s="1225"/>
      <c r="O80" s="122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7" zoomScale="85" zoomScaleNormal="8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48791</v>
      </c>
      <c r="E3" s="118"/>
      <c r="F3" s="119">
        <v>146641</v>
      </c>
      <c r="G3" s="120"/>
      <c r="H3" s="121"/>
    </row>
    <row r="4" spans="1:8">
      <c r="A4" s="122"/>
      <c r="B4" s="123"/>
      <c r="C4" s="124"/>
      <c r="D4" s="125">
        <v>19924</v>
      </c>
      <c r="E4" s="126"/>
      <c r="F4" s="127">
        <v>68142</v>
      </c>
      <c r="G4" s="128"/>
      <c r="H4" s="129"/>
    </row>
    <row r="5" spans="1:8">
      <c r="A5" s="110" t="s">
        <v>511</v>
      </c>
      <c r="B5" s="115"/>
      <c r="C5" s="116"/>
      <c r="D5" s="117">
        <v>175283</v>
      </c>
      <c r="E5" s="118"/>
      <c r="F5" s="119">
        <v>174587</v>
      </c>
      <c r="G5" s="120"/>
      <c r="H5" s="121"/>
    </row>
    <row r="6" spans="1:8">
      <c r="A6" s="122"/>
      <c r="B6" s="123"/>
      <c r="C6" s="124"/>
      <c r="D6" s="125">
        <v>113461</v>
      </c>
      <c r="E6" s="126"/>
      <c r="F6" s="127">
        <v>79695</v>
      </c>
      <c r="G6" s="128"/>
      <c r="H6" s="129"/>
    </row>
    <row r="7" spans="1:8">
      <c r="A7" s="110" t="s">
        <v>512</v>
      </c>
      <c r="B7" s="115"/>
      <c r="C7" s="116"/>
      <c r="D7" s="117">
        <v>218843</v>
      </c>
      <c r="E7" s="118"/>
      <c r="F7" s="119">
        <v>175675</v>
      </c>
      <c r="G7" s="120"/>
      <c r="H7" s="121"/>
    </row>
    <row r="8" spans="1:8">
      <c r="A8" s="122"/>
      <c r="B8" s="123"/>
      <c r="C8" s="124"/>
      <c r="D8" s="125">
        <v>86075</v>
      </c>
      <c r="E8" s="126"/>
      <c r="F8" s="127">
        <v>87698</v>
      </c>
      <c r="G8" s="128"/>
      <c r="H8" s="129"/>
    </row>
    <row r="9" spans="1:8">
      <c r="A9" s="110" t="s">
        <v>513</v>
      </c>
      <c r="B9" s="115"/>
      <c r="C9" s="116"/>
      <c r="D9" s="117">
        <v>54399</v>
      </c>
      <c r="E9" s="118"/>
      <c r="F9" s="119">
        <v>162193</v>
      </c>
      <c r="G9" s="120"/>
      <c r="H9" s="121"/>
    </row>
    <row r="10" spans="1:8">
      <c r="A10" s="122"/>
      <c r="B10" s="123"/>
      <c r="C10" s="124"/>
      <c r="D10" s="125">
        <v>9733</v>
      </c>
      <c r="E10" s="126"/>
      <c r="F10" s="127">
        <v>79985</v>
      </c>
      <c r="G10" s="128"/>
      <c r="H10" s="129"/>
    </row>
    <row r="11" spans="1:8">
      <c r="A11" s="110" t="s">
        <v>514</v>
      </c>
      <c r="B11" s="115"/>
      <c r="C11" s="116"/>
      <c r="D11" s="117">
        <v>69334</v>
      </c>
      <c r="E11" s="118"/>
      <c r="F11" s="119">
        <v>168868</v>
      </c>
      <c r="G11" s="120"/>
      <c r="H11" s="121"/>
    </row>
    <row r="12" spans="1:8">
      <c r="A12" s="122"/>
      <c r="B12" s="123"/>
      <c r="C12" s="130"/>
      <c r="D12" s="125">
        <v>15561</v>
      </c>
      <c r="E12" s="126"/>
      <c r="F12" s="127">
        <v>79360</v>
      </c>
      <c r="G12" s="128"/>
      <c r="H12" s="129"/>
    </row>
    <row r="13" spans="1:8">
      <c r="A13" s="110"/>
      <c r="B13" s="115"/>
      <c r="C13" s="131"/>
      <c r="D13" s="132">
        <v>113330</v>
      </c>
      <c r="E13" s="133"/>
      <c r="F13" s="134">
        <v>165593</v>
      </c>
      <c r="G13" s="135"/>
      <c r="H13" s="121"/>
    </row>
    <row r="14" spans="1:8">
      <c r="A14" s="122"/>
      <c r="B14" s="123"/>
      <c r="C14" s="124"/>
      <c r="D14" s="125">
        <v>48951</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5.24</v>
      </c>
      <c r="C19" s="136">
        <f>ROUND(VALUE(SUBSTITUTE(実質収支比率等に係る経年分析!G$48,"▲","-")),2)</f>
        <v>2.2599999999999998</v>
      </c>
      <c r="D19" s="136">
        <f>ROUND(VALUE(SUBSTITUTE(実質収支比率等に係る経年分析!H$48,"▲","-")),2)</f>
        <v>3.39</v>
      </c>
      <c r="E19" s="136">
        <f>ROUND(VALUE(SUBSTITUTE(実質収支比率等に係る経年分析!I$48,"▲","-")),2)</f>
        <v>3.32</v>
      </c>
      <c r="F19" s="136">
        <f>ROUND(VALUE(SUBSTITUTE(実質収支比率等に係る経年分析!J$48,"▲","-")),2)</f>
        <v>3.23</v>
      </c>
    </row>
    <row r="20" spans="1:11">
      <c r="A20" s="136" t="s">
        <v>43</v>
      </c>
      <c r="B20" s="136">
        <f>ROUND(VALUE(SUBSTITUTE(実質収支比率等に係る経年分析!F$47,"▲","-")),2)</f>
        <v>43.14</v>
      </c>
      <c r="C20" s="136">
        <f>ROUND(VALUE(SUBSTITUTE(実質収支比率等に係る経年分析!G$47,"▲","-")),2)</f>
        <v>47.37</v>
      </c>
      <c r="D20" s="136">
        <f>ROUND(VALUE(SUBSTITUTE(実質収支比率等に係る経年分析!H$47,"▲","-")),2)</f>
        <v>46.6</v>
      </c>
      <c r="E20" s="136">
        <f>ROUND(VALUE(SUBSTITUTE(実質収支比率等に係る経年分析!I$47,"▲","-")),2)</f>
        <v>50.29</v>
      </c>
      <c r="F20" s="136">
        <f>ROUND(VALUE(SUBSTITUTE(実質収支比率等に係る経年分析!J$47,"▲","-")),2)</f>
        <v>50.64</v>
      </c>
    </row>
    <row r="21" spans="1:11">
      <c r="A21" s="136" t="s">
        <v>44</v>
      </c>
      <c r="B21" s="136">
        <f>IF(ISNUMBER(VALUE(SUBSTITUTE(実質収支比率等に係る経年分析!F$49,"▲","-"))),ROUND(VALUE(SUBSTITUTE(実質収支比率等に係る経年分析!F$49,"▲","-")),2),NA())</f>
        <v>2.98</v>
      </c>
      <c r="C21" s="136">
        <f>IF(ISNUMBER(VALUE(SUBSTITUTE(実質収支比率等に係る経年分析!G$49,"▲","-"))),ROUND(VALUE(SUBSTITUTE(実質収支比率等に係る経年分析!G$49,"▲","-")),2),NA())</f>
        <v>0.8</v>
      </c>
      <c r="D21" s="136">
        <f>IF(ISNUMBER(VALUE(SUBSTITUTE(実質収支比率等に係る経年分析!H$49,"▲","-"))),ROUND(VALUE(SUBSTITUTE(実質収支比率等に係る経年分析!H$49,"▲","-")),2),NA())</f>
        <v>-0.97</v>
      </c>
      <c r="E21" s="136">
        <f>IF(ISNUMBER(VALUE(SUBSTITUTE(実質収支比率等に係る経年分析!I$49,"▲","-"))),ROUND(VALUE(SUBSTITUTE(実質収支比率等に係る経年分析!I$49,"▲","-")),2),NA())</f>
        <v>5.52</v>
      </c>
      <c r="F21" s="136">
        <f>IF(ISNUMBER(VALUE(SUBSTITUTE(実質収支比率等に係る経年分析!J$49,"▲","-"))),ROUND(VALUE(SUBSTITUTE(実質収支比率等に係る経年分析!J$49,"▲","-")),2),NA())</f>
        <v>-1.04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鉄道経営対策事業基金特別会計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農業用水供給事業特別会計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0.87</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2.2799999999999998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2.5099999999999998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3.03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493</v>
      </c>
      <c r="E42" s="138"/>
      <c r="F42" s="138"/>
      <c r="G42" s="138">
        <f>'実質公債費比率（分子）の構造'!L$52</f>
        <v>478</v>
      </c>
      <c r="H42" s="138"/>
      <c r="I42" s="138"/>
      <c r="J42" s="138">
        <f>'実質公債費比率（分子）の構造'!M$52</f>
        <v>461</v>
      </c>
      <c r="K42" s="138"/>
      <c r="L42" s="138"/>
      <c r="M42" s="138">
        <f>'実質公債費比率（分子）の構造'!N$52</f>
        <v>454</v>
      </c>
      <c r="N42" s="138"/>
      <c r="O42" s="138"/>
      <c r="P42" s="138">
        <f>'実質公債費比率（分子）の構造'!O$52</f>
        <v>439</v>
      </c>
    </row>
    <row r="43" spans="1:16">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0</v>
      </c>
      <c r="L44" s="138"/>
      <c r="M44" s="138"/>
      <c r="N44" s="138" t="str">
        <f>'実質公債費比率（分子）の構造'!O$50</f>
        <v>-</v>
      </c>
      <c r="O44" s="138"/>
      <c r="P44" s="138"/>
    </row>
    <row r="45" spans="1:16">
      <c r="A45" s="138" t="s">
        <v>54</v>
      </c>
      <c r="B45" s="138">
        <f>'実質公債費比率（分子）の構造'!K$49</f>
        <v>58</v>
      </c>
      <c r="C45" s="138"/>
      <c r="D45" s="138"/>
      <c r="E45" s="138">
        <f>'実質公債費比率（分子）の構造'!L$49</f>
        <v>48</v>
      </c>
      <c r="F45" s="138"/>
      <c r="G45" s="138"/>
      <c r="H45" s="138">
        <f>'実質公債費比率（分子）の構造'!M$49</f>
        <v>47</v>
      </c>
      <c r="I45" s="138"/>
      <c r="J45" s="138"/>
      <c r="K45" s="138">
        <f>'実質公債費比率（分子）の構造'!N$49</f>
        <v>49</v>
      </c>
      <c r="L45" s="138"/>
      <c r="M45" s="138"/>
      <c r="N45" s="138">
        <f>'実質公債費比率（分子）の構造'!O$49</f>
        <v>47</v>
      </c>
      <c r="O45" s="138"/>
      <c r="P45" s="138"/>
    </row>
    <row r="46" spans="1:16">
      <c r="A46" s="138" t="s">
        <v>55</v>
      </c>
      <c r="B46" s="138">
        <f>'実質公債費比率（分子）の構造'!K$48</f>
        <v>42</v>
      </c>
      <c r="C46" s="138"/>
      <c r="D46" s="138"/>
      <c r="E46" s="138">
        <f>'実質公債費比率（分子）の構造'!L$48</f>
        <v>34</v>
      </c>
      <c r="F46" s="138"/>
      <c r="G46" s="138"/>
      <c r="H46" s="138">
        <f>'実質公債費比率（分子）の構造'!M$48</f>
        <v>33</v>
      </c>
      <c r="I46" s="138"/>
      <c r="J46" s="138"/>
      <c r="K46" s="138">
        <f>'実質公債費比率（分子）の構造'!N$48</f>
        <v>34</v>
      </c>
      <c r="L46" s="138"/>
      <c r="M46" s="138"/>
      <c r="N46" s="138">
        <f>'実質公債費比率（分子）の構造'!O$48</f>
        <v>34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640</v>
      </c>
      <c r="C49" s="138"/>
      <c r="D49" s="138"/>
      <c r="E49" s="138">
        <f>'実質公債費比率（分子）の構造'!L$45</f>
        <v>596</v>
      </c>
      <c r="F49" s="138"/>
      <c r="G49" s="138"/>
      <c r="H49" s="138">
        <f>'実質公債費比率（分子）の構造'!M$45</f>
        <v>558</v>
      </c>
      <c r="I49" s="138"/>
      <c r="J49" s="138"/>
      <c r="K49" s="138">
        <f>'実質公債費比率（分子）の構造'!N$45</f>
        <v>538</v>
      </c>
      <c r="L49" s="138"/>
      <c r="M49" s="138"/>
      <c r="N49" s="138">
        <f>'実質公債費比率（分子）の構造'!O$45</f>
        <v>507</v>
      </c>
      <c r="O49" s="138"/>
      <c r="P49" s="138"/>
    </row>
    <row r="50" spans="1:16">
      <c r="A50" s="138" t="s">
        <v>59</v>
      </c>
      <c r="B50" s="138" t="e">
        <f>NA()</f>
        <v>#N/A</v>
      </c>
      <c r="C50" s="138">
        <f>IF(ISNUMBER('実質公債費比率（分子）の構造'!K$53),'実質公債費比率（分子）の構造'!K$53,NA())</f>
        <v>248</v>
      </c>
      <c r="D50" s="138" t="e">
        <f>NA()</f>
        <v>#N/A</v>
      </c>
      <c r="E50" s="138" t="e">
        <f>NA()</f>
        <v>#N/A</v>
      </c>
      <c r="F50" s="138">
        <f>IF(ISNUMBER('実質公債費比率（分子）の構造'!L$53),'実質公債費比率（分子）の構造'!L$53,NA())</f>
        <v>201</v>
      </c>
      <c r="G50" s="138" t="e">
        <f>NA()</f>
        <v>#N/A</v>
      </c>
      <c r="H50" s="138" t="e">
        <f>NA()</f>
        <v>#N/A</v>
      </c>
      <c r="I50" s="138">
        <f>IF(ISNUMBER('実質公債費比率（分子）の構造'!M$53),'実質公債費比率（分子）の構造'!M$53,NA())</f>
        <v>178</v>
      </c>
      <c r="J50" s="138" t="e">
        <f>NA()</f>
        <v>#N/A</v>
      </c>
      <c r="K50" s="138" t="e">
        <f>NA()</f>
        <v>#N/A</v>
      </c>
      <c r="L50" s="138">
        <f>IF(ISNUMBER('実質公債費比率（分子）の構造'!N$53),'実質公債費比率（分子）の構造'!N$53,NA())</f>
        <v>167</v>
      </c>
      <c r="M50" s="138" t="e">
        <f>NA()</f>
        <v>#N/A</v>
      </c>
      <c r="N50" s="138" t="e">
        <f>NA()</f>
        <v>#N/A</v>
      </c>
      <c r="O50" s="138">
        <f>IF(ISNUMBER('実質公債費比率（分子）の構造'!O$53),'実質公債費比率（分子）の構造'!O$53,NA())</f>
        <v>149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3553</v>
      </c>
      <c r="E56" s="137"/>
      <c r="F56" s="137"/>
      <c r="G56" s="137">
        <f>'将来負担比率（分子）の構造'!J$52</f>
        <v>3670</v>
      </c>
      <c r="H56" s="137"/>
      <c r="I56" s="137"/>
      <c r="J56" s="137">
        <f>'将来負担比率（分子）の構造'!K$52</f>
        <v>3730</v>
      </c>
      <c r="K56" s="137"/>
      <c r="L56" s="137"/>
      <c r="M56" s="137">
        <f>'将来負担比率（分子）の構造'!L$52</f>
        <v>3849</v>
      </c>
      <c r="N56" s="137"/>
      <c r="O56" s="137"/>
      <c r="P56" s="137">
        <f>'将来負担比率（分子）の構造'!M$52</f>
        <v>3813</v>
      </c>
    </row>
    <row r="57" spans="1:16">
      <c r="A57" s="137" t="s">
        <v>36</v>
      </c>
      <c r="B57" s="137"/>
      <c r="C57" s="137"/>
      <c r="D57" s="137">
        <f>'将来負担比率（分子）の構造'!I$51</f>
        <v>330</v>
      </c>
      <c r="E57" s="137"/>
      <c r="F57" s="137"/>
      <c r="G57" s="137">
        <f>'将来負担比率（分子）の構造'!J$51</f>
        <v>183</v>
      </c>
      <c r="H57" s="137"/>
      <c r="I57" s="137"/>
      <c r="J57" s="137">
        <f>'将来負担比率（分子）の構造'!K$51</f>
        <v>218</v>
      </c>
      <c r="K57" s="137"/>
      <c r="L57" s="137"/>
      <c r="M57" s="137">
        <f>'将来負担比率（分子）の構造'!L$51</f>
        <v>155</v>
      </c>
      <c r="N57" s="137"/>
      <c r="O57" s="137"/>
      <c r="P57" s="137">
        <f>'将来負担比率（分子）の構造'!M$51</f>
        <v>116</v>
      </c>
    </row>
    <row r="58" spans="1:16">
      <c r="A58" s="137" t="s">
        <v>35</v>
      </c>
      <c r="B58" s="137"/>
      <c r="C58" s="137"/>
      <c r="D58" s="137">
        <f>'将来負担比率（分子）の構造'!I$50</f>
        <v>2463</v>
      </c>
      <c r="E58" s="137"/>
      <c r="F58" s="137"/>
      <c r="G58" s="137">
        <f>'将来負担比率（分子）の構造'!J$50</f>
        <v>2573</v>
      </c>
      <c r="H58" s="137"/>
      <c r="I58" s="137"/>
      <c r="J58" s="137">
        <f>'将来負担比率（分子）の構造'!K$50</f>
        <v>2474</v>
      </c>
      <c r="K58" s="137"/>
      <c r="L58" s="137"/>
      <c r="M58" s="137">
        <f>'将来負担比率（分子）の構造'!L$50</f>
        <v>3319</v>
      </c>
      <c r="N58" s="137"/>
      <c r="O58" s="137"/>
      <c r="P58" s="137">
        <f>'将来負担比率（分子）の構造'!M$50</f>
        <v>3248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842</v>
      </c>
      <c r="C62" s="137"/>
      <c r="D62" s="137"/>
      <c r="E62" s="137">
        <f>'将来負担比率（分子）の構造'!J$45</f>
        <v>719</v>
      </c>
      <c r="F62" s="137"/>
      <c r="G62" s="137"/>
      <c r="H62" s="137">
        <f>'将来負担比率（分子）の構造'!K$45</f>
        <v>706</v>
      </c>
      <c r="I62" s="137"/>
      <c r="J62" s="137"/>
      <c r="K62" s="137">
        <f>'将来負担比率（分子）の構造'!L$45</f>
        <v>612</v>
      </c>
      <c r="L62" s="137"/>
      <c r="M62" s="137"/>
      <c r="N62" s="137">
        <f>'将来負担比率（分子）の構造'!M$45</f>
        <v>730</v>
      </c>
      <c r="O62" s="137"/>
      <c r="P62" s="137"/>
    </row>
    <row r="63" spans="1:16">
      <c r="A63" s="137" t="s">
        <v>28</v>
      </c>
      <c r="B63" s="137">
        <f>'将来負担比率（分子）の構造'!I$44</f>
        <v>289</v>
      </c>
      <c r="C63" s="137"/>
      <c r="D63" s="137"/>
      <c r="E63" s="137">
        <f>'将来負担比率（分子）の構造'!J$44</f>
        <v>259</v>
      </c>
      <c r="F63" s="137"/>
      <c r="G63" s="137"/>
      <c r="H63" s="137">
        <f>'将来負担比率（分子）の構造'!K$44</f>
        <v>299</v>
      </c>
      <c r="I63" s="137"/>
      <c r="J63" s="137"/>
      <c r="K63" s="137">
        <f>'将来負担比率（分子）の構造'!L$44</f>
        <v>253</v>
      </c>
      <c r="L63" s="137"/>
      <c r="M63" s="137"/>
      <c r="N63" s="137">
        <f>'将来負担比率（分子）の構造'!M$44</f>
        <v>237</v>
      </c>
      <c r="O63" s="137"/>
      <c r="P63" s="137"/>
    </row>
    <row r="64" spans="1:16">
      <c r="A64" s="137" t="s">
        <v>27</v>
      </c>
      <c r="B64" s="137">
        <f>'将来負担比率（分子）の構造'!I$43</f>
        <v>400</v>
      </c>
      <c r="C64" s="137"/>
      <c r="D64" s="137"/>
      <c r="E64" s="137">
        <f>'将来負担比率（分子）の構造'!J$43</f>
        <v>367</v>
      </c>
      <c r="F64" s="137"/>
      <c r="G64" s="137"/>
      <c r="H64" s="137">
        <f>'将来負担比率（分子）の構造'!K$43</f>
        <v>350</v>
      </c>
      <c r="I64" s="137"/>
      <c r="J64" s="137"/>
      <c r="K64" s="137">
        <f>'将来負担比率（分子）の構造'!L$43</f>
        <v>335</v>
      </c>
      <c r="L64" s="137"/>
      <c r="M64" s="137"/>
      <c r="N64" s="137">
        <f>'将来負担比率（分子）の構造'!M$43</f>
        <v>622</v>
      </c>
      <c r="O64" s="137"/>
      <c r="P64" s="137"/>
    </row>
    <row r="65" spans="1:16">
      <c r="A65" s="137" t="s">
        <v>26</v>
      </c>
      <c r="B65" s="137">
        <f>'将来負担比率（分子）の構造'!I$42</f>
        <v>2</v>
      </c>
      <c r="C65" s="137"/>
      <c r="D65" s="137"/>
      <c r="E65" s="137">
        <f>'将来負担比率（分子）の構造'!J$42</f>
        <v>1</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4312</v>
      </c>
      <c r="C66" s="137"/>
      <c r="D66" s="137"/>
      <c r="E66" s="137">
        <f>'将来負担比率（分子）の構造'!J$41</f>
        <v>4474</v>
      </c>
      <c r="F66" s="137"/>
      <c r="G66" s="137"/>
      <c r="H66" s="137">
        <f>'将来負担比率（分子）の構造'!K$41</f>
        <v>4886</v>
      </c>
      <c r="I66" s="137"/>
      <c r="J66" s="137"/>
      <c r="K66" s="137">
        <f>'将来負担比率（分子）の構造'!L$41</f>
        <v>4695</v>
      </c>
      <c r="L66" s="137"/>
      <c r="M66" s="137"/>
      <c r="N66" s="137">
        <f>'将来負担比率（分子）の構造'!M$41</f>
        <v>4635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533924</v>
      </c>
      <c r="S5" s="615"/>
      <c r="T5" s="615"/>
      <c r="U5" s="615"/>
      <c r="V5" s="615"/>
      <c r="W5" s="615"/>
      <c r="X5" s="615"/>
      <c r="Y5" s="616"/>
      <c r="Z5" s="617">
        <v>9.9</v>
      </c>
      <c r="AA5" s="617"/>
      <c r="AB5" s="617"/>
      <c r="AC5" s="617"/>
      <c r="AD5" s="618">
        <v>533924</v>
      </c>
      <c r="AE5" s="618"/>
      <c r="AF5" s="618"/>
      <c r="AG5" s="618"/>
      <c r="AH5" s="618"/>
      <c r="AI5" s="618"/>
      <c r="AJ5" s="618"/>
      <c r="AK5" s="618"/>
      <c r="AL5" s="619">
        <v>19.7</v>
      </c>
      <c r="AM5" s="620"/>
      <c r="AN5" s="620"/>
      <c r="AO5" s="621"/>
      <c r="AP5" s="611" t="s">
        <v>210</v>
      </c>
      <c r="AQ5" s="612"/>
      <c r="AR5" s="612"/>
      <c r="AS5" s="612"/>
      <c r="AT5" s="612"/>
      <c r="AU5" s="612"/>
      <c r="AV5" s="612"/>
      <c r="AW5" s="612"/>
      <c r="AX5" s="612"/>
      <c r="AY5" s="612"/>
      <c r="AZ5" s="612"/>
      <c r="BA5" s="612"/>
      <c r="BB5" s="612"/>
      <c r="BC5" s="612"/>
      <c r="BD5" s="612"/>
      <c r="BE5" s="612"/>
      <c r="BF5" s="613"/>
      <c r="BG5" s="625">
        <v>525366</v>
      </c>
      <c r="BH5" s="626"/>
      <c r="BI5" s="626"/>
      <c r="BJ5" s="626"/>
      <c r="BK5" s="626"/>
      <c r="BL5" s="626"/>
      <c r="BM5" s="626"/>
      <c r="BN5" s="627"/>
      <c r="BO5" s="628">
        <v>98.4</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70149</v>
      </c>
      <c r="S6" s="626"/>
      <c r="T6" s="626"/>
      <c r="U6" s="626"/>
      <c r="V6" s="626"/>
      <c r="W6" s="626"/>
      <c r="X6" s="626"/>
      <c r="Y6" s="627"/>
      <c r="Z6" s="628">
        <v>1.3</v>
      </c>
      <c r="AA6" s="628"/>
      <c r="AB6" s="628"/>
      <c r="AC6" s="628"/>
      <c r="AD6" s="629">
        <v>70149</v>
      </c>
      <c r="AE6" s="629"/>
      <c r="AF6" s="629"/>
      <c r="AG6" s="629"/>
      <c r="AH6" s="629"/>
      <c r="AI6" s="629"/>
      <c r="AJ6" s="629"/>
      <c r="AK6" s="629"/>
      <c r="AL6" s="630">
        <v>2.6</v>
      </c>
      <c r="AM6" s="631"/>
      <c r="AN6" s="631"/>
      <c r="AO6" s="632"/>
      <c r="AP6" s="622" t="s">
        <v>216</v>
      </c>
      <c r="AQ6" s="623"/>
      <c r="AR6" s="623"/>
      <c r="AS6" s="623"/>
      <c r="AT6" s="623"/>
      <c r="AU6" s="623"/>
      <c r="AV6" s="623"/>
      <c r="AW6" s="623"/>
      <c r="AX6" s="623"/>
      <c r="AY6" s="623"/>
      <c r="AZ6" s="623"/>
      <c r="BA6" s="623"/>
      <c r="BB6" s="623"/>
      <c r="BC6" s="623"/>
      <c r="BD6" s="623"/>
      <c r="BE6" s="623"/>
      <c r="BF6" s="624"/>
      <c r="BG6" s="625">
        <v>525366</v>
      </c>
      <c r="BH6" s="626"/>
      <c r="BI6" s="626"/>
      <c r="BJ6" s="626"/>
      <c r="BK6" s="626"/>
      <c r="BL6" s="626"/>
      <c r="BM6" s="626"/>
      <c r="BN6" s="627"/>
      <c r="BO6" s="628">
        <v>98.4</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64561</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64561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445</v>
      </c>
      <c r="S7" s="626"/>
      <c r="T7" s="626"/>
      <c r="U7" s="626"/>
      <c r="V7" s="626"/>
      <c r="W7" s="626"/>
      <c r="X7" s="626"/>
      <c r="Y7" s="627"/>
      <c r="Z7" s="628">
        <v>0</v>
      </c>
      <c r="AA7" s="628"/>
      <c r="AB7" s="628"/>
      <c r="AC7" s="628"/>
      <c r="AD7" s="629">
        <v>445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203566</v>
      </c>
      <c r="BH7" s="626"/>
      <c r="BI7" s="626"/>
      <c r="BJ7" s="626"/>
      <c r="BK7" s="626"/>
      <c r="BL7" s="626"/>
      <c r="BM7" s="626"/>
      <c r="BN7" s="627"/>
      <c r="BO7" s="628">
        <v>38.1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1035950</v>
      </c>
      <c r="CS7" s="626"/>
      <c r="CT7" s="626"/>
      <c r="CU7" s="626"/>
      <c r="CV7" s="626"/>
      <c r="CW7" s="626"/>
      <c r="CX7" s="626"/>
      <c r="CY7" s="627"/>
      <c r="CZ7" s="628">
        <v>19.600000000000001</v>
      </c>
      <c r="DA7" s="628"/>
      <c r="DB7" s="628"/>
      <c r="DC7" s="628"/>
      <c r="DD7" s="634">
        <v>44610</v>
      </c>
      <c r="DE7" s="626"/>
      <c r="DF7" s="626"/>
      <c r="DG7" s="626"/>
      <c r="DH7" s="626"/>
      <c r="DI7" s="626"/>
      <c r="DJ7" s="626"/>
      <c r="DK7" s="626"/>
      <c r="DL7" s="626"/>
      <c r="DM7" s="626"/>
      <c r="DN7" s="626"/>
      <c r="DO7" s="626"/>
      <c r="DP7" s="627"/>
      <c r="DQ7" s="634">
        <v>699460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1029</v>
      </c>
      <c r="S8" s="626"/>
      <c r="T8" s="626"/>
      <c r="U8" s="626"/>
      <c r="V8" s="626"/>
      <c r="W8" s="626"/>
      <c r="X8" s="626"/>
      <c r="Y8" s="627"/>
      <c r="Z8" s="628">
        <v>0</v>
      </c>
      <c r="AA8" s="628"/>
      <c r="AB8" s="628"/>
      <c r="AC8" s="628"/>
      <c r="AD8" s="629">
        <v>1029</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9653</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1295754</v>
      </c>
      <c r="CS8" s="626"/>
      <c r="CT8" s="626"/>
      <c r="CU8" s="626"/>
      <c r="CV8" s="626"/>
      <c r="CW8" s="626"/>
      <c r="CX8" s="626"/>
      <c r="CY8" s="627"/>
      <c r="CZ8" s="628">
        <v>24.5</v>
      </c>
      <c r="DA8" s="628"/>
      <c r="DB8" s="628"/>
      <c r="DC8" s="628"/>
      <c r="DD8" s="634">
        <v>3748</v>
      </c>
      <c r="DE8" s="626"/>
      <c r="DF8" s="626"/>
      <c r="DG8" s="626"/>
      <c r="DH8" s="626"/>
      <c r="DI8" s="626"/>
      <c r="DJ8" s="626"/>
      <c r="DK8" s="626"/>
      <c r="DL8" s="626"/>
      <c r="DM8" s="626"/>
      <c r="DN8" s="626"/>
      <c r="DO8" s="626"/>
      <c r="DP8" s="627"/>
      <c r="DQ8" s="634">
        <v>781025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751</v>
      </c>
      <c r="S9" s="626"/>
      <c r="T9" s="626"/>
      <c r="U9" s="626"/>
      <c r="V9" s="626"/>
      <c r="W9" s="626"/>
      <c r="X9" s="626"/>
      <c r="Y9" s="627"/>
      <c r="Z9" s="628">
        <v>0</v>
      </c>
      <c r="AA9" s="628"/>
      <c r="AB9" s="628"/>
      <c r="AC9" s="628"/>
      <c r="AD9" s="629">
        <v>751</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168772</v>
      </c>
      <c r="BH9" s="626"/>
      <c r="BI9" s="626"/>
      <c r="BJ9" s="626"/>
      <c r="BK9" s="626"/>
      <c r="BL9" s="626"/>
      <c r="BM9" s="626"/>
      <c r="BN9" s="627"/>
      <c r="BO9" s="628">
        <v>31.6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270890</v>
      </c>
      <c r="CS9" s="626"/>
      <c r="CT9" s="626"/>
      <c r="CU9" s="626"/>
      <c r="CV9" s="626"/>
      <c r="CW9" s="626"/>
      <c r="CX9" s="626"/>
      <c r="CY9" s="627"/>
      <c r="CZ9" s="628">
        <v>5.0999999999999996</v>
      </c>
      <c r="DA9" s="628"/>
      <c r="DB9" s="628"/>
      <c r="DC9" s="628"/>
      <c r="DD9" s="634">
        <v>1100</v>
      </c>
      <c r="DE9" s="626"/>
      <c r="DF9" s="626"/>
      <c r="DG9" s="626"/>
      <c r="DH9" s="626"/>
      <c r="DI9" s="626"/>
      <c r="DJ9" s="626"/>
      <c r="DK9" s="626"/>
      <c r="DL9" s="626"/>
      <c r="DM9" s="626"/>
      <c r="DN9" s="626"/>
      <c r="DO9" s="626"/>
      <c r="DP9" s="627"/>
      <c r="DQ9" s="634">
        <v>261120</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110462</v>
      </c>
      <c r="S10" s="626"/>
      <c r="T10" s="626"/>
      <c r="U10" s="626"/>
      <c r="V10" s="626"/>
      <c r="W10" s="626"/>
      <c r="X10" s="626"/>
      <c r="Y10" s="627"/>
      <c r="Z10" s="628">
        <v>2</v>
      </c>
      <c r="AA10" s="628"/>
      <c r="AB10" s="628"/>
      <c r="AC10" s="628"/>
      <c r="AD10" s="629">
        <v>110462</v>
      </c>
      <c r="AE10" s="629"/>
      <c r="AF10" s="629"/>
      <c r="AG10" s="629"/>
      <c r="AH10" s="629"/>
      <c r="AI10" s="629"/>
      <c r="AJ10" s="629"/>
      <c r="AK10" s="629"/>
      <c r="AL10" s="630">
        <v>4.0999999999999996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15871</v>
      </c>
      <c r="BH10" s="626"/>
      <c r="BI10" s="626"/>
      <c r="BJ10" s="626"/>
      <c r="BK10" s="626"/>
      <c r="BL10" s="626"/>
      <c r="BM10" s="626"/>
      <c r="BN10" s="627"/>
      <c r="BO10" s="628">
        <v>3</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3339</v>
      </c>
      <c r="S11" s="626"/>
      <c r="T11" s="626"/>
      <c r="U11" s="626"/>
      <c r="V11" s="626"/>
      <c r="W11" s="626"/>
      <c r="X11" s="626"/>
      <c r="Y11" s="627"/>
      <c r="Z11" s="628">
        <v>0.1</v>
      </c>
      <c r="AA11" s="628"/>
      <c r="AB11" s="628"/>
      <c r="AC11" s="628"/>
      <c r="AD11" s="629">
        <v>3339</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9270</v>
      </c>
      <c r="BH11" s="626"/>
      <c r="BI11" s="626"/>
      <c r="BJ11" s="626"/>
      <c r="BK11" s="626"/>
      <c r="BL11" s="626"/>
      <c r="BM11" s="626"/>
      <c r="BN11" s="627"/>
      <c r="BO11" s="628">
        <v>1.7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572515</v>
      </c>
      <c r="CS11" s="626"/>
      <c r="CT11" s="626"/>
      <c r="CU11" s="626"/>
      <c r="CV11" s="626"/>
      <c r="CW11" s="626"/>
      <c r="CX11" s="626"/>
      <c r="CY11" s="627"/>
      <c r="CZ11" s="628">
        <v>10.8</v>
      </c>
      <c r="DA11" s="628"/>
      <c r="DB11" s="628"/>
      <c r="DC11" s="628"/>
      <c r="DD11" s="634">
        <v>8326</v>
      </c>
      <c r="DE11" s="626"/>
      <c r="DF11" s="626"/>
      <c r="DG11" s="626"/>
      <c r="DH11" s="626"/>
      <c r="DI11" s="626"/>
      <c r="DJ11" s="626"/>
      <c r="DK11" s="626"/>
      <c r="DL11" s="626"/>
      <c r="DM11" s="626"/>
      <c r="DN11" s="626"/>
      <c r="DO11" s="626"/>
      <c r="DP11" s="627"/>
      <c r="DQ11" s="634">
        <v>198307</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245756</v>
      </c>
      <c r="BH12" s="626"/>
      <c r="BI12" s="626"/>
      <c r="BJ12" s="626"/>
      <c r="BK12" s="626"/>
      <c r="BL12" s="626"/>
      <c r="BM12" s="626"/>
      <c r="BN12" s="627"/>
      <c r="BO12" s="628">
        <v>46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129244</v>
      </c>
      <c r="CS12" s="626"/>
      <c r="CT12" s="626"/>
      <c r="CU12" s="626"/>
      <c r="CV12" s="626"/>
      <c r="CW12" s="626"/>
      <c r="CX12" s="626"/>
      <c r="CY12" s="627"/>
      <c r="CZ12" s="628">
        <v>2.4</v>
      </c>
      <c r="DA12" s="628"/>
      <c r="DB12" s="628"/>
      <c r="DC12" s="628"/>
      <c r="DD12" s="634">
        <v>2056</v>
      </c>
      <c r="DE12" s="626"/>
      <c r="DF12" s="626"/>
      <c r="DG12" s="626"/>
      <c r="DH12" s="626"/>
      <c r="DI12" s="626"/>
      <c r="DJ12" s="626"/>
      <c r="DK12" s="626"/>
      <c r="DL12" s="626"/>
      <c r="DM12" s="626"/>
      <c r="DN12" s="626"/>
      <c r="DO12" s="626"/>
      <c r="DP12" s="627"/>
      <c r="DQ12" s="634">
        <v>82761</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11859</v>
      </c>
      <c r="S13" s="626"/>
      <c r="T13" s="626"/>
      <c r="U13" s="626"/>
      <c r="V13" s="626"/>
      <c r="W13" s="626"/>
      <c r="X13" s="626"/>
      <c r="Y13" s="627"/>
      <c r="Z13" s="628">
        <v>0.2</v>
      </c>
      <c r="AA13" s="628"/>
      <c r="AB13" s="628"/>
      <c r="AC13" s="628"/>
      <c r="AD13" s="629">
        <v>11859</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244016</v>
      </c>
      <c r="BH13" s="626"/>
      <c r="BI13" s="626"/>
      <c r="BJ13" s="626"/>
      <c r="BK13" s="626"/>
      <c r="BL13" s="626"/>
      <c r="BM13" s="626"/>
      <c r="BN13" s="627"/>
      <c r="BO13" s="628">
        <v>45.7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443183</v>
      </c>
      <c r="CS13" s="626"/>
      <c r="CT13" s="626"/>
      <c r="CU13" s="626"/>
      <c r="CV13" s="626"/>
      <c r="CW13" s="626"/>
      <c r="CX13" s="626"/>
      <c r="CY13" s="627"/>
      <c r="CZ13" s="628">
        <v>8.4</v>
      </c>
      <c r="DA13" s="628"/>
      <c r="DB13" s="628"/>
      <c r="DC13" s="628"/>
      <c r="DD13" s="634">
        <v>354987</v>
      </c>
      <c r="DE13" s="626"/>
      <c r="DF13" s="626"/>
      <c r="DG13" s="626"/>
      <c r="DH13" s="626"/>
      <c r="DI13" s="626"/>
      <c r="DJ13" s="626"/>
      <c r="DK13" s="626"/>
      <c r="DL13" s="626"/>
      <c r="DM13" s="626"/>
      <c r="DN13" s="626"/>
      <c r="DO13" s="626"/>
      <c r="DP13" s="627"/>
      <c r="DQ13" s="634">
        <v>122521</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24808</v>
      </c>
      <c r="BH14" s="626"/>
      <c r="BI14" s="626"/>
      <c r="BJ14" s="626"/>
      <c r="BK14" s="626"/>
      <c r="BL14" s="626"/>
      <c r="BM14" s="626"/>
      <c r="BN14" s="627"/>
      <c r="BO14" s="628">
        <v>4.5999999999999996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210224</v>
      </c>
      <c r="CS14" s="626"/>
      <c r="CT14" s="626"/>
      <c r="CU14" s="626"/>
      <c r="CV14" s="626"/>
      <c r="CW14" s="626"/>
      <c r="CX14" s="626"/>
      <c r="CY14" s="627"/>
      <c r="CZ14" s="628">
        <v>4</v>
      </c>
      <c r="DA14" s="628"/>
      <c r="DB14" s="628"/>
      <c r="DC14" s="628"/>
      <c r="DD14" s="634">
        <v>26029</v>
      </c>
      <c r="DE14" s="626"/>
      <c r="DF14" s="626"/>
      <c r="DG14" s="626"/>
      <c r="DH14" s="626"/>
      <c r="DI14" s="626"/>
      <c r="DJ14" s="626"/>
      <c r="DK14" s="626"/>
      <c r="DL14" s="626"/>
      <c r="DM14" s="626"/>
      <c r="DN14" s="626"/>
      <c r="DO14" s="626"/>
      <c r="DP14" s="627"/>
      <c r="DQ14" s="634">
        <v>180436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890</v>
      </c>
      <c r="S15" s="626"/>
      <c r="T15" s="626"/>
      <c r="U15" s="626"/>
      <c r="V15" s="626"/>
      <c r="W15" s="626"/>
      <c r="X15" s="626"/>
      <c r="Y15" s="627"/>
      <c r="Z15" s="628">
        <v>0</v>
      </c>
      <c r="AA15" s="628"/>
      <c r="AB15" s="628"/>
      <c r="AC15" s="628"/>
      <c r="AD15" s="629">
        <v>890</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51236</v>
      </c>
      <c r="BH15" s="626"/>
      <c r="BI15" s="626"/>
      <c r="BJ15" s="626"/>
      <c r="BK15" s="626"/>
      <c r="BL15" s="626"/>
      <c r="BM15" s="626"/>
      <c r="BN15" s="627"/>
      <c r="BO15" s="628">
        <v>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410815</v>
      </c>
      <c r="CS15" s="626"/>
      <c r="CT15" s="626"/>
      <c r="CU15" s="626"/>
      <c r="CV15" s="626"/>
      <c r="CW15" s="626"/>
      <c r="CX15" s="626"/>
      <c r="CY15" s="627"/>
      <c r="CZ15" s="628">
        <v>7.8</v>
      </c>
      <c r="DA15" s="628"/>
      <c r="DB15" s="628"/>
      <c r="DC15" s="628"/>
      <c r="DD15" s="634">
        <v>21049</v>
      </c>
      <c r="DE15" s="626"/>
      <c r="DF15" s="626"/>
      <c r="DG15" s="626"/>
      <c r="DH15" s="626"/>
      <c r="DI15" s="626"/>
      <c r="DJ15" s="626"/>
      <c r="DK15" s="626"/>
      <c r="DL15" s="626"/>
      <c r="DM15" s="626"/>
      <c r="DN15" s="626"/>
      <c r="DO15" s="626"/>
      <c r="DP15" s="627"/>
      <c r="DQ15" s="634">
        <v>326557</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2196230</v>
      </c>
      <c r="S16" s="626"/>
      <c r="T16" s="626"/>
      <c r="U16" s="626"/>
      <c r="V16" s="626"/>
      <c r="W16" s="626"/>
      <c r="X16" s="626"/>
      <c r="Y16" s="627"/>
      <c r="Z16" s="628">
        <v>40.5</v>
      </c>
      <c r="AA16" s="628"/>
      <c r="AB16" s="628"/>
      <c r="AC16" s="628"/>
      <c r="AD16" s="629">
        <v>1978016</v>
      </c>
      <c r="AE16" s="629"/>
      <c r="AF16" s="629"/>
      <c r="AG16" s="629"/>
      <c r="AH16" s="629"/>
      <c r="AI16" s="629"/>
      <c r="AJ16" s="629"/>
      <c r="AK16" s="629"/>
      <c r="AL16" s="630">
        <v>72.900000000000006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340288</v>
      </c>
      <c r="CS16" s="626"/>
      <c r="CT16" s="626"/>
      <c r="CU16" s="626"/>
      <c r="CV16" s="626"/>
      <c r="CW16" s="626"/>
      <c r="CX16" s="626"/>
      <c r="CY16" s="627"/>
      <c r="CZ16" s="628">
        <v>6.4</v>
      </c>
      <c r="DA16" s="628"/>
      <c r="DB16" s="628"/>
      <c r="DC16" s="628"/>
      <c r="DD16" s="634" t="s">
        <v>112</v>
      </c>
      <c r="DE16" s="626"/>
      <c r="DF16" s="626"/>
      <c r="DG16" s="626"/>
      <c r="DH16" s="626"/>
      <c r="DI16" s="626"/>
      <c r="DJ16" s="626"/>
      <c r="DK16" s="626"/>
      <c r="DL16" s="626"/>
      <c r="DM16" s="626"/>
      <c r="DN16" s="626"/>
      <c r="DO16" s="626"/>
      <c r="DP16" s="627"/>
      <c r="DQ16" s="634">
        <v>58822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1978016</v>
      </c>
      <c r="S17" s="626"/>
      <c r="T17" s="626"/>
      <c r="U17" s="626"/>
      <c r="V17" s="626"/>
      <c r="W17" s="626"/>
      <c r="X17" s="626"/>
      <c r="Y17" s="627"/>
      <c r="Z17" s="628">
        <v>36.5</v>
      </c>
      <c r="AA17" s="628"/>
      <c r="AB17" s="628"/>
      <c r="AC17" s="628"/>
      <c r="AD17" s="629">
        <v>1978016</v>
      </c>
      <c r="AE17" s="629"/>
      <c r="AF17" s="629"/>
      <c r="AG17" s="629"/>
      <c r="AH17" s="629"/>
      <c r="AI17" s="629"/>
      <c r="AJ17" s="629"/>
      <c r="AK17" s="629"/>
      <c r="AL17" s="630">
        <v>72.900000000000006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506784</v>
      </c>
      <c r="CS17" s="626"/>
      <c r="CT17" s="626"/>
      <c r="CU17" s="626"/>
      <c r="CV17" s="626"/>
      <c r="CW17" s="626"/>
      <c r="CX17" s="626"/>
      <c r="CY17" s="627"/>
      <c r="CZ17" s="628">
        <v>9.6</v>
      </c>
      <c r="DA17" s="628"/>
      <c r="DB17" s="628"/>
      <c r="DC17" s="628"/>
      <c r="DD17" s="634" t="s">
        <v>112</v>
      </c>
      <c r="DE17" s="626"/>
      <c r="DF17" s="626"/>
      <c r="DG17" s="626"/>
      <c r="DH17" s="626"/>
      <c r="DI17" s="626"/>
      <c r="DJ17" s="626"/>
      <c r="DK17" s="626"/>
      <c r="DL17" s="626"/>
      <c r="DM17" s="626"/>
      <c r="DN17" s="626"/>
      <c r="DO17" s="626"/>
      <c r="DP17" s="627"/>
      <c r="DQ17" s="634">
        <v>475992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218214</v>
      </c>
      <c r="S18" s="626"/>
      <c r="T18" s="626"/>
      <c r="U18" s="626"/>
      <c r="V18" s="626"/>
      <c r="W18" s="626"/>
      <c r="X18" s="626"/>
      <c r="Y18" s="627"/>
      <c r="Z18" s="628">
        <v>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8558</v>
      </c>
      <c r="BH19" s="626"/>
      <c r="BI19" s="626"/>
      <c r="BJ19" s="626"/>
      <c r="BK19" s="626"/>
      <c r="BL19" s="626"/>
      <c r="BM19" s="626"/>
      <c r="BN19" s="627"/>
      <c r="BO19" s="628">
        <v>1.6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2929078</v>
      </c>
      <c r="S20" s="626"/>
      <c r="T20" s="626"/>
      <c r="U20" s="626"/>
      <c r="V20" s="626"/>
      <c r="W20" s="626"/>
      <c r="X20" s="626"/>
      <c r="Y20" s="627"/>
      <c r="Z20" s="628">
        <v>54.1</v>
      </c>
      <c r="AA20" s="628"/>
      <c r="AB20" s="628"/>
      <c r="AC20" s="628"/>
      <c r="AD20" s="629">
        <v>2710864</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8558</v>
      </c>
      <c r="BH20" s="626"/>
      <c r="BI20" s="626"/>
      <c r="BJ20" s="626"/>
      <c r="BK20" s="626"/>
      <c r="BL20" s="626"/>
      <c r="BM20" s="626"/>
      <c r="BN20" s="627"/>
      <c r="BO20" s="628">
        <v>1.6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5280208</v>
      </c>
      <c r="CS20" s="626"/>
      <c r="CT20" s="626"/>
      <c r="CU20" s="626"/>
      <c r="CV20" s="626"/>
      <c r="CW20" s="626"/>
      <c r="CX20" s="626"/>
      <c r="CY20" s="627"/>
      <c r="CZ20" s="628">
        <v>100</v>
      </c>
      <c r="DA20" s="628"/>
      <c r="DB20" s="628"/>
      <c r="DC20" s="628"/>
      <c r="DD20" s="634">
        <v>461905</v>
      </c>
      <c r="DE20" s="626"/>
      <c r="DF20" s="626"/>
      <c r="DG20" s="626"/>
      <c r="DH20" s="626"/>
      <c r="DI20" s="626"/>
      <c r="DJ20" s="626"/>
      <c r="DK20" s="626"/>
      <c r="DL20" s="626"/>
      <c r="DM20" s="626"/>
      <c r="DN20" s="626"/>
      <c r="DO20" s="626"/>
      <c r="DP20" s="627"/>
      <c r="DQ20" s="634">
        <v>3251562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943</v>
      </c>
      <c r="S21" s="626"/>
      <c r="T21" s="626"/>
      <c r="U21" s="626"/>
      <c r="V21" s="626"/>
      <c r="W21" s="626"/>
      <c r="X21" s="626"/>
      <c r="Y21" s="627"/>
      <c r="Z21" s="628">
        <v>0</v>
      </c>
      <c r="AA21" s="628"/>
      <c r="AB21" s="628"/>
      <c r="AC21" s="628"/>
      <c r="AD21" s="629">
        <v>943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8558</v>
      </c>
      <c r="BH21" s="626"/>
      <c r="BI21" s="626"/>
      <c r="BJ21" s="626"/>
      <c r="BK21" s="626"/>
      <c r="BL21" s="626"/>
      <c r="BM21" s="626"/>
      <c r="BN21" s="627"/>
      <c r="BO21" s="628">
        <v>1.6</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37317</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91895</v>
      </c>
      <c r="S23" s="626"/>
      <c r="T23" s="626"/>
      <c r="U23" s="626"/>
      <c r="V23" s="626"/>
      <c r="W23" s="626"/>
      <c r="X23" s="626"/>
      <c r="Y23" s="627"/>
      <c r="Z23" s="628">
        <v>1.7</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5050</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1895550</v>
      </c>
      <c r="CS24" s="615"/>
      <c r="CT24" s="615"/>
      <c r="CU24" s="615"/>
      <c r="CV24" s="615"/>
      <c r="CW24" s="615"/>
      <c r="CX24" s="615"/>
      <c r="CY24" s="616"/>
      <c r="CZ24" s="652">
        <v>35.9</v>
      </c>
      <c r="DA24" s="653"/>
      <c r="DB24" s="653"/>
      <c r="DC24" s="654"/>
      <c r="DD24" s="651">
        <v>1463975</v>
      </c>
      <c r="DE24" s="615"/>
      <c r="DF24" s="615"/>
      <c r="DG24" s="615"/>
      <c r="DH24" s="615"/>
      <c r="DI24" s="615"/>
      <c r="DJ24" s="615"/>
      <c r="DK24" s="616"/>
      <c r="DL24" s="651">
        <v>1348214</v>
      </c>
      <c r="DM24" s="615"/>
      <c r="DN24" s="615"/>
      <c r="DO24" s="615"/>
      <c r="DP24" s="615"/>
      <c r="DQ24" s="615"/>
      <c r="DR24" s="615"/>
      <c r="DS24" s="615"/>
      <c r="DT24" s="615"/>
      <c r="DU24" s="615"/>
      <c r="DV24" s="616"/>
      <c r="DW24" s="619">
        <v>47.8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756767</v>
      </c>
      <c r="S25" s="626"/>
      <c r="T25" s="626"/>
      <c r="U25" s="626"/>
      <c r="V25" s="626"/>
      <c r="W25" s="626"/>
      <c r="X25" s="626"/>
      <c r="Y25" s="627"/>
      <c r="Z25" s="628">
        <v>14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850638</v>
      </c>
      <c r="CS25" s="657"/>
      <c r="CT25" s="657"/>
      <c r="CU25" s="657"/>
      <c r="CV25" s="657"/>
      <c r="CW25" s="657"/>
      <c r="CX25" s="657"/>
      <c r="CY25" s="658"/>
      <c r="CZ25" s="659">
        <v>16.100000000000001</v>
      </c>
      <c r="DA25" s="660"/>
      <c r="DB25" s="660"/>
      <c r="DC25" s="661"/>
      <c r="DD25" s="634">
        <v>806683</v>
      </c>
      <c r="DE25" s="657"/>
      <c r="DF25" s="657"/>
      <c r="DG25" s="657"/>
      <c r="DH25" s="657"/>
      <c r="DI25" s="657"/>
      <c r="DJ25" s="657"/>
      <c r="DK25" s="658"/>
      <c r="DL25" s="634">
        <v>693862</v>
      </c>
      <c r="DM25" s="657"/>
      <c r="DN25" s="657"/>
      <c r="DO25" s="657"/>
      <c r="DP25" s="657"/>
      <c r="DQ25" s="657"/>
      <c r="DR25" s="657"/>
      <c r="DS25" s="657"/>
      <c r="DT25" s="657"/>
      <c r="DU25" s="657"/>
      <c r="DV25" s="658"/>
      <c r="DW25" s="630">
        <v>24.6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469500</v>
      </c>
      <c r="CS26" s="626"/>
      <c r="CT26" s="626"/>
      <c r="CU26" s="626"/>
      <c r="CV26" s="626"/>
      <c r="CW26" s="626"/>
      <c r="CX26" s="626"/>
      <c r="CY26" s="627"/>
      <c r="CZ26" s="659">
        <v>8.9</v>
      </c>
      <c r="DA26" s="660"/>
      <c r="DB26" s="660"/>
      <c r="DC26" s="661"/>
      <c r="DD26" s="634">
        <v>446524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578105</v>
      </c>
      <c r="S27" s="626"/>
      <c r="T27" s="626"/>
      <c r="U27" s="626"/>
      <c r="V27" s="626"/>
      <c r="W27" s="626"/>
      <c r="X27" s="626"/>
      <c r="Y27" s="627"/>
      <c r="Z27" s="628">
        <v>10.7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533924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538128</v>
      </c>
      <c r="CS27" s="657"/>
      <c r="CT27" s="657"/>
      <c r="CU27" s="657"/>
      <c r="CV27" s="657"/>
      <c r="CW27" s="657"/>
      <c r="CX27" s="657"/>
      <c r="CY27" s="658"/>
      <c r="CZ27" s="659">
        <v>10.199999999999999</v>
      </c>
      <c r="DA27" s="660"/>
      <c r="DB27" s="660"/>
      <c r="DC27" s="661"/>
      <c r="DD27" s="634">
        <v>181300</v>
      </c>
      <c r="DE27" s="657"/>
      <c r="DF27" s="657"/>
      <c r="DG27" s="657"/>
      <c r="DH27" s="657"/>
      <c r="DI27" s="657"/>
      <c r="DJ27" s="657"/>
      <c r="DK27" s="658"/>
      <c r="DL27" s="634">
        <v>178360</v>
      </c>
      <c r="DM27" s="657"/>
      <c r="DN27" s="657"/>
      <c r="DO27" s="657"/>
      <c r="DP27" s="657"/>
      <c r="DQ27" s="657"/>
      <c r="DR27" s="657"/>
      <c r="DS27" s="657"/>
      <c r="DT27" s="657"/>
      <c r="DU27" s="657"/>
      <c r="DV27" s="658"/>
      <c r="DW27" s="630">
        <v>6.3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35885</v>
      </c>
      <c r="S28" s="626"/>
      <c r="T28" s="626"/>
      <c r="U28" s="626"/>
      <c r="V28" s="626"/>
      <c r="W28" s="626"/>
      <c r="X28" s="626"/>
      <c r="Y28" s="627"/>
      <c r="Z28" s="628">
        <v>0.7</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506784</v>
      </c>
      <c r="CS28" s="626"/>
      <c r="CT28" s="626"/>
      <c r="CU28" s="626"/>
      <c r="CV28" s="626"/>
      <c r="CW28" s="626"/>
      <c r="CX28" s="626"/>
      <c r="CY28" s="627"/>
      <c r="CZ28" s="659">
        <v>9.6</v>
      </c>
      <c r="DA28" s="660"/>
      <c r="DB28" s="660"/>
      <c r="DC28" s="661"/>
      <c r="DD28" s="634">
        <v>475992</v>
      </c>
      <c r="DE28" s="626"/>
      <c r="DF28" s="626"/>
      <c r="DG28" s="626"/>
      <c r="DH28" s="626"/>
      <c r="DI28" s="626"/>
      <c r="DJ28" s="626"/>
      <c r="DK28" s="627"/>
      <c r="DL28" s="634">
        <v>475992</v>
      </c>
      <c r="DM28" s="626"/>
      <c r="DN28" s="626"/>
      <c r="DO28" s="626"/>
      <c r="DP28" s="626"/>
      <c r="DQ28" s="626"/>
      <c r="DR28" s="626"/>
      <c r="DS28" s="626"/>
      <c r="DT28" s="626"/>
      <c r="DU28" s="626"/>
      <c r="DV28" s="627"/>
      <c r="DW28" s="630">
        <v>16.899999999999999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131522</v>
      </c>
      <c r="S29" s="626"/>
      <c r="T29" s="626"/>
      <c r="U29" s="626"/>
      <c r="V29" s="626"/>
      <c r="W29" s="626"/>
      <c r="X29" s="626"/>
      <c r="Y29" s="627"/>
      <c r="Z29" s="628">
        <v>2.4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506697</v>
      </c>
      <c r="CS29" s="657"/>
      <c r="CT29" s="657"/>
      <c r="CU29" s="657"/>
      <c r="CV29" s="657"/>
      <c r="CW29" s="657"/>
      <c r="CX29" s="657"/>
      <c r="CY29" s="658"/>
      <c r="CZ29" s="659">
        <v>9.6</v>
      </c>
      <c r="DA29" s="660"/>
      <c r="DB29" s="660"/>
      <c r="DC29" s="661"/>
      <c r="DD29" s="634">
        <v>475905</v>
      </c>
      <c r="DE29" s="657"/>
      <c r="DF29" s="657"/>
      <c r="DG29" s="657"/>
      <c r="DH29" s="657"/>
      <c r="DI29" s="657"/>
      <c r="DJ29" s="657"/>
      <c r="DK29" s="658"/>
      <c r="DL29" s="634">
        <v>475905</v>
      </c>
      <c r="DM29" s="657"/>
      <c r="DN29" s="657"/>
      <c r="DO29" s="657"/>
      <c r="DP29" s="657"/>
      <c r="DQ29" s="657"/>
      <c r="DR29" s="657"/>
      <c r="DS29" s="657"/>
      <c r="DT29" s="657"/>
      <c r="DU29" s="657"/>
      <c r="DV29" s="658"/>
      <c r="DW29" s="630">
        <v>16.899999999999999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224673</v>
      </c>
      <c r="S30" s="626"/>
      <c r="T30" s="626"/>
      <c r="U30" s="626"/>
      <c r="V30" s="626"/>
      <c r="W30" s="626"/>
      <c r="X30" s="626"/>
      <c r="Y30" s="627"/>
      <c r="Z30" s="628">
        <v>4.0999999999999996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96</v>
      </c>
      <c r="BH30" s="684"/>
      <c r="BI30" s="684"/>
      <c r="BJ30" s="684"/>
      <c r="BK30" s="684"/>
      <c r="BL30" s="684"/>
      <c r="BM30" s="620">
        <v>90.7</v>
      </c>
      <c r="BN30" s="684"/>
      <c r="BO30" s="684"/>
      <c r="BP30" s="684"/>
      <c r="BQ30" s="685"/>
      <c r="BR30" s="683">
        <v>96.8</v>
      </c>
      <c r="BS30" s="684"/>
      <c r="BT30" s="684"/>
      <c r="BU30" s="684"/>
      <c r="BV30" s="684"/>
      <c r="BW30" s="684"/>
      <c r="BX30" s="620">
        <v>92.1</v>
      </c>
      <c r="BY30" s="684"/>
      <c r="BZ30" s="684"/>
      <c r="CA30" s="684"/>
      <c r="CB30" s="685"/>
      <c r="CD30" s="688"/>
      <c r="CE30" s="689"/>
      <c r="CF30" s="639" t="s">
        <v>293</v>
      </c>
      <c r="CG30" s="640"/>
      <c r="CH30" s="640"/>
      <c r="CI30" s="640"/>
      <c r="CJ30" s="640"/>
      <c r="CK30" s="640"/>
      <c r="CL30" s="640"/>
      <c r="CM30" s="640"/>
      <c r="CN30" s="640"/>
      <c r="CO30" s="640"/>
      <c r="CP30" s="640"/>
      <c r="CQ30" s="641"/>
      <c r="CR30" s="625">
        <v>473553</v>
      </c>
      <c r="CS30" s="626"/>
      <c r="CT30" s="626"/>
      <c r="CU30" s="626"/>
      <c r="CV30" s="626"/>
      <c r="CW30" s="626"/>
      <c r="CX30" s="626"/>
      <c r="CY30" s="627"/>
      <c r="CZ30" s="659">
        <v>9</v>
      </c>
      <c r="DA30" s="660"/>
      <c r="DB30" s="660"/>
      <c r="DC30" s="661"/>
      <c r="DD30" s="634">
        <v>442761</v>
      </c>
      <c r="DE30" s="626"/>
      <c r="DF30" s="626"/>
      <c r="DG30" s="626"/>
      <c r="DH30" s="626"/>
      <c r="DI30" s="626"/>
      <c r="DJ30" s="626"/>
      <c r="DK30" s="627"/>
      <c r="DL30" s="634">
        <v>442761</v>
      </c>
      <c r="DM30" s="626"/>
      <c r="DN30" s="626"/>
      <c r="DO30" s="626"/>
      <c r="DP30" s="626"/>
      <c r="DQ30" s="626"/>
      <c r="DR30" s="626"/>
      <c r="DS30" s="626"/>
      <c r="DT30" s="626"/>
      <c r="DU30" s="626"/>
      <c r="DV30" s="627"/>
      <c r="DW30" s="630">
        <v>15.7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183204</v>
      </c>
      <c r="S31" s="626"/>
      <c r="T31" s="626"/>
      <c r="U31" s="626"/>
      <c r="V31" s="626"/>
      <c r="W31" s="626"/>
      <c r="X31" s="626"/>
      <c r="Y31" s="627"/>
      <c r="Z31" s="628">
        <v>3.4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97.7</v>
      </c>
      <c r="BN31" s="681"/>
      <c r="BO31" s="681"/>
      <c r="BP31" s="681"/>
      <c r="BQ31" s="682"/>
      <c r="BR31" s="680">
        <v>99.3</v>
      </c>
      <c r="BS31" s="657"/>
      <c r="BT31" s="657"/>
      <c r="BU31" s="657"/>
      <c r="BV31" s="657"/>
      <c r="BW31" s="657"/>
      <c r="BX31" s="631">
        <v>96.4</v>
      </c>
      <c r="BY31" s="681"/>
      <c r="BZ31" s="681"/>
      <c r="CA31" s="681"/>
      <c r="CB31" s="682"/>
      <c r="CD31" s="688"/>
      <c r="CE31" s="689"/>
      <c r="CF31" s="639" t="s">
        <v>297</v>
      </c>
      <c r="CG31" s="640"/>
      <c r="CH31" s="640"/>
      <c r="CI31" s="640"/>
      <c r="CJ31" s="640"/>
      <c r="CK31" s="640"/>
      <c r="CL31" s="640"/>
      <c r="CM31" s="640"/>
      <c r="CN31" s="640"/>
      <c r="CO31" s="640"/>
      <c r="CP31" s="640"/>
      <c r="CQ31" s="641"/>
      <c r="CR31" s="625">
        <v>33144</v>
      </c>
      <c r="CS31" s="657"/>
      <c r="CT31" s="657"/>
      <c r="CU31" s="657"/>
      <c r="CV31" s="657"/>
      <c r="CW31" s="657"/>
      <c r="CX31" s="657"/>
      <c r="CY31" s="658"/>
      <c r="CZ31" s="659">
        <v>0.6</v>
      </c>
      <c r="DA31" s="660"/>
      <c r="DB31" s="660"/>
      <c r="DC31" s="661"/>
      <c r="DD31" s="634">
        <v>33144</v>
      </c>
      <c r="DE31" s="657"/>
      <c r="DF31" s="657"/>
      <c r="DG31" s="657"/>
      <c r="DH31" s="657"/>
      <c r="DI31" s="657"/>
      <c r="DJ31" s="657"/>
      <c r="DK31" s="658"/>
      <c r="DL31" s="634">
        <v>33144</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29753</v>
      </c>
      <c r="S32" s="626"/>
      <c r="T32" s="626"/>
      <c r="U32" s="626"/>
      <c r="V32" s="626"/>
      <c r="W32" s="626"/>
      <c r="X32" s="626"/>
      <c r="Y32" s="627"/>
      <c r="Z32" s="628">
        <v>0.5</v>
      </c>
      <c r="AA32" s="628"/>
      <c r="AB32" s="628"/>
      <c r="AC32" s="628"/>
      <c r="AD32" s="629">
        <v>36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92.1</v>
      </c>
      <c r="BH32" s="693"/>
      <c r="BI32" s="693"/>
      <c r="BJ32" s="693"/>
      <c r="BK32" s="693"/>
      <c r="BL32" s="693"/>
      <c r="BM32" s="694">
        <v>83.5</v>
      </c>
      <c r="BN32" s="693"/>
      <c r="BO32" s="693"/>
      <c r="BP32" s="693"/>
      <c r="BQ32" s="695"/>
      <c r="BR32" s="692">
        <v>93.8</v>
      </c>
      <c r="BS32" s="693"/>
      <c r="BT32" s="693"/>
      <c r="BU32" s="693"/>
      <c r="BV32" s="693"/>
      <c r="BW32" s="693"/>
      <c r="BX32" s="694">
        <v>87.6</v>
      </c>
      <c r="BY32" s="693"/>
      <c r="BZ32" s="693"/>
      <c r="CA32" s="693"/>
      <c r="CB32" s="695"/>
      <c r="CD32" s="690"/>
      <c r="CE32" s="691"/>
      <c r="CF32" s="639" t="s">
        <v>300</v>
      </c>
      <c r="CG32" s="640"/>
      <c r="CH32" s="640"/>
      <c r="CI32" s="640"/>
      <c r="CJ32" s="640"/>
      <c r="CK32" s="640"/>
      <c r="CL32" s="640"/>
      <c r="CM32" s="640"/>
      <c r="CN32" s="640"/>
      <c r="CO32" s="640"/>
      <c r="CP32" s="640"/>
      <c r="CQ32" s="641"/>
      <c r="CR32" s="625">
        <v>87</v>
      </c>
      <c r="CS32" s="626"/>
      <c r="CT32" s="626"/>
      <c r="CU32" s="626"/>
      <c r="CV32" s="626"/>
      <c r="CW32" s="626"/>
      <c r="CX32" s="626"/>
      <c r="CY32" s="627"/>
      <c r="CZ32" s="659">
        <v>0</v>
      </c>
      <c r="DA32" s="660"/>
      <c r="DB32" s="660"/>
      <c r="DC32" s="661"/>
      <c r="DD32" s="634">
        <v>87</v>
      </c>
      <c r="DE32" s="626"/>
      <c r="DF32" s="626"/>
      <c r="DG32" s="626"/>
      <c r="DH32" s="626"/>
      <c r="DI32" s="626"/>
      <c r="DJ32" s="626"/>
      <c r="DK32" s="627"/>
      <c r="DL32" s="634">
        <v>87</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413260</v>
      </c>
      <c r="S33" s="626"/>
      <c r="T33" s="626"/>
      <c r="U33" s="626"/>
      <c r="V33" s="626"/>
      <c r="W33" s="626"/>
      <c r="X33" s="626"/>
      <c r="Y33" s="627"/>
      <c r="Z33" s="628">
        <v>7.6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2582465</v>
      </c>
      <c r="CS33" s="657"/>
      <c r="CT33" s="657"/>
      <c r="CU33" s="657"/>
      <c r="CV33" s="657"/>
      <c r="CW33" s="657"/>
      <c r="CX33" s="657"/>
      <c r="CY33" s="658"/>
      <c r="CZ33" s="659">
        <v>48.9</v>
      </c>
      <c r="DA33" s="660"/>
      <c r="DB33" s="660"/>
      <c r="DC33" s="661"/>
      <c r="DD33" s="634">
        <v>1624296</v>
      </c>
      <c r="DE33" s="657"/>
      <c r="DF33" s="657"/>
      <c r="DG33" s="657"/>
      <c r="DH33" s="657"/>
      <c r="DI33" s="657"/>
      <c r="DJ33" s="657"/>
      <c r="DK33" s="658"/>
      <c r="DL33" s="634">
        <v>1092179</v>
      </c>
      <c r="DM33" s="657"/>
      <c r="DN33" s="657"/>
      <c r="DO33" s="657"/>
      <c r="DP33" s="657"/>
      <c r="DQ33" s="657"/>
      <c r="DR33" s="657"/>
      <c r="DS33" s="657"/>
      <c r="DT33" s="657"/>
      <c r="DU33" s="657"/>
      <c r="DV33" s="658"/>
      <c r="DW33" s="630">
        <v>38.700000000000003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817651</v>
      </c>
      <c r="CS34" s="626"/>
      <c r="CT34" s="626"/>
      <c r="CU34" s="626"/>
      <c r="CV34" s="626"/>
      <c r="CW34" s="626"/>
      <c r="CX34" s="626"/>
      <c r="CY34" s="627"/>
      <c r="CZ34" s="659">
        <v>15.5</v>
      </c>
      <c r="DA34" s="660"/>
      <c r="DB34" s="660"/>
      <c r="DC34" s="661"/>
      <c r="DD34" s="634">
        <v>499717</v>
      </c>
      <c r="DE34" s="626"/>
      <c r="DF34" s="626"/>
      <c r="DG34" s="626"/>
      <c r="DH34" s="626"/>
      <c r="DI34" s="626"/>
      <c r="DJ34" s="626"/>
      <c r="DK34" s="627"/>
      <c r="DL34" s="634">
        <v>306238</v>
      </c>
      <c r="DM34" s="626"/>
      <c r="DN34" s="626"/>
      <c r="DO34" s="626"/>
      <c r="DP34" s="626"/>
      <c r="DQ34" s="626"/>
      <c r="DR34" s="626"/>
      <c r="DS34" s="626"/>
      <c r="DT34" s="626"/>
      <c r="DU34" s="626"/>
      <c r="DV34" s="627"/>
      <c r="DW34" s="630">
        <v>10.8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111360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506458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70861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72961</v>
      </c>
      <c r="CS35" s="657"/>
      <c r="CT35" s="657"/>
      <c r="CU35" s="657"/>
      <c r="CV35" s="657"/>
      <c r="CW35" s="657"/>
      <c r="CX35" s="657"/>
      <c r="CY35" s="658"/>
      <c r="CZ35" s="659">
        <v>1.4</v>
      </c>
      <c r="DA35" s="660"/>
      <c r="DB35" s="660"/>
      <c r="DC35" s="661"/>
      <c r="DD35" s="634">
        <v>47366</v>
      </c>
      <c r="DE35" s="657"/>
      <c r="DF35" s="657"/>
      <c r="DG35" s="657"/>
      <c r="DH35" s="657"/>
      <c r="DI35" s="657"/>
      <c r="DJ35" s="657"/>
      <c r="DK35" s="658"/>
      <c r="DL35" s="634">
        <v>13630</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5417452</v>
      </c>
      <c r="S36" s="698"/>
      <c r="T36" s="698"/>
      <c r="U36" s="698"/>
      <c r="V36" s="698"/>
      <c r="W36" s="698"/>
      <c r="X36" s="698"/>
      <c r="Y36" s="699"/>
      <c r="Z36" s="700">
        <v>100</v>
      </c>
      <c r="AA36" s="700"/>
      <c r="AB36" s="700"/>
      <c r="AC36" s="700"/>
      <c r="AD36" s="701">
        <v>2711843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33903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-76984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1018615</v>
      </c>
      <c r="CS36" s="626"/>
      <c r="CT36" s="626"/>
      <c r="CU36" s="626"/>
      <c r="CV36" s="626"/>
      <c r="CW36" s="626"/>
      <c r="CX36" s="626"/>
      <c r="CY36" s="627"/>
      <c r="CZ36" s="659">
        <v>19.3</v>
      </c>
      <c r="DA36" s="660"/>
      <c r="DB36" s="660"/>
      <c r="DC36" s="661"/>
      <c r="DD36" s="634">
        <v>561051</v>
      </c>
      <c r="DE36" s="626"/>
      <c r="DF36" s="626"/>
      <c r="DG36" s="626"/>
      <c r="DH36" s="626"/>
      <c r="DI36" s="626"/>
      <c r="DJ36" s="626"/>
      <c r="DK36" s="627"/>
      <c r="DL36" s="634">
        <v>440858</v>
      </c>
      <c r="DM36" s="626"/>
      <c r="DN36" s="626"/>
      <c r="DO36" s="626"/>
      <c r="DP36" s="626"/>
      <c r="DQ36" s="626"/>
      <c r="DR36" s="626"/>
      <c r="DS36" s="626"/>
      <c r="DT36" s="626"/>
      <c r="DU36" s="626"/>
      <c r="DV36" s="627"/>
      <c r="DW36" s="630">
        <v>15.6</v>
      </c>
      <c r="DX36" s="655"/>
      <c r="DY36" s="655"/>
      <c r="DZ36" s="655"/>
      <c r="EA36" s="655"/>
      <c r="EB36" s="655"/>
      <c r="EC36" s="656"/>
    </row>
    <row r="37" spans="2:133" ht="11.25" customHeight="1">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1255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318740</v>
      </c>
      <c r="CS37" s="657"/>
      <c r="CT37" s="657"/>
      <c r="CU37" s="657"/>
      <c r="CV37" s="657"/>
      <c r="CW37" s="657"/>
      <c r="CX37" s="657"/>
      <c r="CY37" s="658"/>
      <c r="CZ37" s="659">
        <v>6</v>
      </c>
      <c r="DA37" s="660"/>
      <c r="DB37" s="660"/>
      <c r="DC37" s="661"/>
      <c r="DD37" s="634">
        <v>318740</v>
      </c>
      <c r="DE37" s="657"/>
      <c r="DF37" s="657"/>
      <c r="DG37" s="657"/>
      <c r="DH37" s="657"/>
      <c r="DI37" s="657"/>
      <c r="DJ37" s="657"/>
      <c r="DK37" s="658"/>
      <c r="DL37" s="634">
        <v>311669</v>
      </c>
      <c r="DM37" s="657"/>
      <c r="DN37" s="657"/>
      <c r="DO37" s="657"/>
      <c r="DP37" s="657"/>
      <c r="DQ37" s="657"/>
      <c r="DR37" s="657"/>
      <c r="DS37" s="657"/>
      <c r="DT37" s="657"/>
      <c r="DU37" s="657"/>
      <c r="DV37" s="658"/>
      <c r="DW37" s="630">
        <v>11</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2248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506458</v>
      </c>
      <c r="CS38" s="626"/>
      <c r="CT38" s="626"/>
      <c r="CU38" s="626"/>
      <c r="CV38" s="626"/>
      <c r="CW38" s="626"/>
      <c r="CX38" s="626"/>
      <c r="CY38" s="627"/>
      <c r="CZ38" s="659">
        <v>9.6</v>
      </c>
      <c r="DA38" s="660"/>
      <c r="DB38" s="660"/>
      <c r="DC38" s="661"/>
      <c r="DD38" s="634">
        <v>440455</v>
      </c>
      <c r="DE38" s="626"/>
      <c r="DF38" s="626"/>
      <c r="DG38" s="626"/>
      <c r="DH38" s="626"/>
      <c r="DI38" s="626"/>
      <c r="DJ38" s="626"/>
      <c r="DK38" s="627"/>
      <c r="DL38" s="634">
        <v>331453</v>
      </c>
      <c r="DM38" s="626"/>
      <c r="DN38" s="626"/>
      <c r="DO38" s="626"/>
      <c r="DP38" s="626"/>
      <c r="DQ38" s="626"/>
      <c r="DR38" s="626"/>
      <c r="DS38" s="626"/>
      <c r="DT38" s="626"/>
      <c r="DU38" s="626"/>
      <c r="DV38" s="627"/>
      <c r="DW38" s="630">
        <v>11.7</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153358</v>
      </c>
      <c r="CS39" s="657"/>
      <c r="CT39" s="657"/>
      <c r="CU39" s="657"/>
      <c r="CV39" s="657"/>
      <c r="CW39" s="657"/>
      <c r="CX39" s="657"/>
      <c r="CY39" s="658"/>
      <c r="CZ39" s="659">
        <v>2.9</v>
      </c>
      <c r="DA39" s="660"/>
      <c r="DB39" s="660"/>
      <c r="DC39" s="661"/>
      <c r="DD39" s="634">
        <v>69778</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177778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13422</v>
      </c>
      <c r="CS40" s="626"/>
      <c r="CT40" s="626"/>
      <c r="CU40" s="626"/>
      <c r="CV40" s="626"/>
      <c r="CW40" s="626"/>
      <c r="CX40" s="626"/>
      <c r="CY40" s="627"/>
      <c r="CZ40" s="659">
        <v>0.3</v>
      </c>
      <c r="DA40" s="660"/>
      <c r="DB40" s="660"/>
      <c r="DC40" s="661"/>
      <c r="DD40" s="634">
        <v>5929</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294777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309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802193</v>
      </c>
      <c r="CS42" s="626"/>
      <c r="CT42" s="626"/>
      <c r="CU42" s="626"/>
      <c r="CV42" s="626"/>
      <c r="CW42" s="626"/>
      <c r="CX42" s="626"/>
      <c r="CY42" s="627"/>
      <c r="CZ42" s="659">
        <v>15.2</v>
      </c>
      <c r="DA42" s="708"/>
      <c r="DB42" s="708"/>
      <c r="DC42" s="709"/>
      <c r="DD42" s="634">
        <v>163291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461905</v>
      </c>
      <c r="CS44" s="626"/>
      <c r="CT44" s="626"/>
      <c r="CU44" s="626"/>
      <c r="CV44" s="626"/>
      <c r="CW44" s="626"/>
      <c r="CX44" s="626"/>
      <c r="CY44" s="627"/>
      <c r="CZ44" s="659">
        <v>8.6999999999999993</v>
      </c>
      <c r="DA44" s="708"/>
      <c r="DB44" s="708"/>
      <c r="DC44" s="709"/>
      <c r="DD44" s="634">
        <v>104469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339215</v>
      </c>
      <c r="CS45" s="657"/>
      <c r="CT45" s="657"/>
      <c r="CU45" s="657"/>
      <c r="CV45" s="657"/>
      <c r="CW45" s="657"/>
      <c r="CX45" s="657"/>
      <c r="CY45" s="658"/>
      <c r="CZ45" s="659">
        <v>6.4</v>
      </c>
      <c r="DA45" s="660"/>
      <c r="DB45" s="660"/>
      <c r="DC45" s="661"/>
      <c r="DD45" s="634">
        <v>41403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103668</v>
      </c>
      <c r="CS46" s="626"/>
      <c r="CT46" s="626"/>
      <c r="CU46" s="626"/>
      <c r="CV46" s="626"/>
      <c r="CW46" s="626"/>
      <c r="CX46" s="626"/>
      <c r="CY46" s="627"/>
      <c r="CZ46" s="659">
        <v>2</v>
      </c>
      <c r="DA46" s="708"/>
      <c r="DB46" s="708"/>
      <c r="DC46" s="709"/>
      <c r="DD46" s="634">
        <v>57444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340288</v>
      </c>
      <c r="CS47" s="657"/>
      <c r="CT47" s="657"/>
      <c r="CU47" s="657"/>
      <c r="CV47" s="657"/>
      <c r="CW47" s="657"/>
      <c r="CX47" s="657"/>
      <c r="CY47" s="658"/>
      <c r="CZ47" s="659">
        <v>6.4</v>
      </c>
      <c r="DA47" s="660"/>
      <c r="DB47" s="660"/>
      <c r="DC47" s="661"/>
      <c r="DD47" s="634">
        <v>58822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5280208</v>
      </c>
      <c r="CS49" s="693"/>
      <c r="CT49" s="693"/>
      <c r="CU49" s="693"/>
      <c r="CV49" s="693"/>
      <c r="CW49" s="693"/>
      <c r="CX49" s="693"/>
      <c r="CY49" s="720"/>
      <c r="CZ49" s="721">
        <v>100</v>
      </c>
      <c r="DA49" s="722"/>
      <c r="DB49" s="722"/>
      <c r="DC49" s="723"/>
      <c r="DD49" s="724">
        <v>3251562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5390</v>
      </c>
      <c r="R7" s="755"/>
      <c r="S7" s="755"/>
      <c r="T7" s="755"/>
      <c r="U7" s="755"/>
      <c r="V7" s="755">
        <v>5258</v>
      </c>
      <c r="W7" s="755"/>
      <c r="X7" s="755"/>
      <c r="Y7" s="755"/>
      <c r="Z7" s="755"/>
      <c r="AA7" s="755">
        <v>132</v>
      </c>
      <c r="AB7" s="755"/>
      <c r="AC7" s="755"/>
      <c r="AD7" s="755"/>
      <c r="AE7" s="756"/>
      <c r="AF7" s="757">
        <v>86</v>
      </c>
      <c r="AG7" s="758"/>
      <c r="AH7" s="758"/>
      <c r="AI7" s="758"/>
      <c r="AJ7" s="759"/>
      <c r="AK7" s="794">
        <v>211</v>
      </c>
      <c r="AL7" s="795"/>
      <c r="AM7" s="795"/>
      <c r="AN7" s="795"/>
      <c r="AO7" s="795"/>
      <c r="AP7" s="795">
        <v>4635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-26</v>
      </c>
      <c r="CI7" s="792"/>
      <c r="CJ7" s="792"/>
      <c r="CK7" s="792"/>
      <c r="CL7" s="793"/>
      <c r="CM7" s="791">
        <v>97</v>
      </c>
      <c r="CN7" s="792"/>
      <c r="CO7" s="792"/>
      <c r="CP7" s="792"/>
      <c r="CQ7" s="793"/>
      <c r="CR7" s="791">
        <v>34</v>
      </c>
      <c r="CS7" s="792"/>
      <c r="CT7" s="792"/>
      <c r="CU7" s="792"/>
      <c r="CV7" s="793"/>
      <c r="CW7" s="791" t="s">
        <v>543</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19</v>
      </c>
      <c r="R8" s="779"/>
      <c r="S8" s="779"/>
      <c r="T8" s="779"/>
      <c r="U8" s="779"/>
      <c r="V8" s="779">
        <v>14</v>
      </c>
      <c r="W8" s="779"/>
      <c r="X8" s="779"/>
      <c r="Y8" s="779"/>
      <c r="Z8" s="779"/>
      <c r="AA8" s="779">
        <v>5</v>
      </c>
      <c r="AB8" s="779"/>
      <c r="AC8" s="779"/>
      <c r="AD8" s="779"/>
      <c r="AE8" s="780"/>
      <c r="AF8" s="781">
        <v>5</v>
      </c>
      <c r="AG8" s="782"/>
      <c r="AH8" s="782"/>
      <c r="AI8" s="782"/>
      <c r="AJ8" s="783"/>
      <c r="AK8" s="784">
        <v>5</v>
      </c>
      <c r="AL8" s="785"/>
      <c r="AM8" s="785"/>
      <c r="AN8" s="785"/>
      <c r="AO8" s="785"/>
      <c r="AP8" s="785" t="s">
        <v>533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8</v>
      </c>
      <c r="R9" s="779"/>
      <c r="S9" s="779"/>
      <c r="T9" s="779"/>
      <c r="U9" s="779"/>
      <c r="V9" s="779">
        <v>8</v>
      </c>
      <c r="W9" s="779"/>
      <c r="X9" s="779"/>
      <c r="Y9" s="779"/>
      <c r="Z9" s="779"/>
      <c r="AA9" s="779" t="s">
        <v>533</v>
      </c>
      <c r="AB9" s="779"/>
      <c r="AC9" s="779"/>
      <c r="AD9" s="779"/>
      <c r="AE9" s="780"/>
      <c r="AF9" s="781" t="s">
        <v>112</v>
      </c>
      <c r="AG9" s="782"/>
      <c r="AH9" s="782"/>
      <c r="AI9" s="782"/>
      <c r="AJ9" s="783"/>
      <c r="AK9" s="784">
        <v>8</v>
      </c>
      <c r="AL9" s="785"/>
      <c r="AM9" s="785"/>
      <c r="AN9" s="785"/>
      <c r="AO9" s="785"/>
      <c r="AP9" s="785" t="s">
        <v>533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5417</v>
      </c>
      <c r="R23" s="814"/>
      <c r="S23" s="814"/>
      <c r="T23" s="814"/>
      <c r="U23" s="814"/>
      <c r="V23" s="814">
        <v>5280</v>
      </c>
      <c r="W23" s="814"/>
      <c r="X23" s="814"/>
      <c r="Y23" s="814"/>
      <c r="Z23" s="814"/>
      <c r="AA23" s="814">
        <v>137</v>
      </c>
      <c r="AB23" s="814"/>
      <c r="AC23" s="814"/>
      <c r="AD23" s="814"/>
      <c r="AE23" s="815"/>
      <c r="AF23" s="816">
        <v>91</v>
      </c>
      <c r="AG23" s="814"/>
      <c r="AH23" s="814"/>
      <c r="AI23" s="814"/>
      <c r="AJ23" s="817"/>
      <c r="AK23" s="818"/>
      <c r="AL23" s="819"/>
      <c r="AM23" s="819"/>
      <c r="AN23" s="819"/>
      <c r="AO23" s="819"/>
      <c r="AP23" s="814">
        <v>4635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1308</v>
      </c>
      <c r="R28" s="843"/>
      <c r="S28" s="843"/>
      <c r="T28" s="843"/>
      <c r="U28" s="843"/>
      <c r="V28" s="843">
        <v>1237</v>
      </c>
      <c r="W28" s="843"/>
      <c r="X28" s="843"/>
      <c r="Y28" s="843"/>
      <c r="Z28" s="843"/>
      <c r="AA28" s="843">
        <v>71</v>
      </c>
      <c r="AB28" s="843"/>
      <c r="AC28" s="843"/>
      <c r="AD28" s="843"/>
      <c r="AE28" s="844"/>
      <c r="AF28" s="845">
        <v>71</v>
      </c>
      <c r="AG28" s="843"/>
      <c r="AH28" s="843"/>
      <c r="AI28" s="843"/>
      <c r="AJ28" s="846"/>
      <c r="AK28" s="847">
        <v>178</v>
      </c>
      <c r="AL28" s="838"/>
      <c r="AM28" s="838"/>
      <c r="AN28" s="838"/>
      <c r="AO28" s="838"/>
      <c r="AP28" s="838" t="s">
        <v>534</v>
      </c>
      <c r="AQ28" s="838"/>
      <c r="AR28" s="838"/>
      <c r="AS28" s="838"/>
      <c r="AT28" s="838"/>
      <c r="AU28" s="838" t="s">
        <v>533</v>
      </c>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943</v>
      </c>
      <c r="R29" s="779"/>
      <c r="S29" s="779"/>
      <c r="T29" s="779"/>
      <c r="U29" s="779"/>
      <c r="V29" s="779">
        <v>924</v>
      </c>
      <c r="W29" s="779"/>
      <c r="X29" s="779"/>
      <c r="Y29" s="779"/>
      <c r="Z29" s="779"/>
      <c r="AA29" s="779">
        <v>19</v>
      </c>
      <c r="AB29" s="779"/>
      <c r="AC29" s="779"/>
      <c r="AD29" s="779"/>
      <c r="AE29" s="780"/>
      <c r="AF29" s="781">
        <v>19</v>
      </c>
      <c r="AG29" s="782"/>
      <c r="AH29" s="782"/>
      <c r="AI29" s="782"/>
      <c r="AJ29" s="783"/>
      <c r="AK29" s="850">
        <v>145</v>
      </c>
      <c r="AL29" s="851"/>
      <c r="AM29" s="851"/>
      <c r="AN29" s="851"/>
      <c r="AO29" s="851"/>
      <c r="AP29" s="851" t="s">
        <v>533</v>
      </c>
      <c r="AQ29" s="851"/>
      <c r="AR29" s="851"/>
      <c r="AS29" s="851"/>
      <c r="AT29" s="851"/>
      <c r="AU29" s="851" t="s">
        <v>533</v>
      </c>
      <c r="AV29" s="851"/>
      <c r="AW29" s="851"/>
      <c r="AX29" s="851"/>
      <c r="AY29" s="851"/>
      <c r="AZ29" s="852" t="s">
        <v>533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209</v>
      </c>
      <c r="R30" s="779"/>
      <c r="S30" s="779"/>
      <c r="T30" s="779"/>
      <c r="U30" s="779"/>
      <c r="V30" s="779">
        <v>205</v>
      </c>
      <c r="W30" s="779"/>
      <c r="X30" s="779"/>
      <c r="Y30" s="779"/>
      <c r="Z30" s="779"/>
      <c r="AA30" s="779">
        <v>4</v>
      </c>
      <c r="AB30" s="779"/>
      <c r="AC30" s="779"/>
      <c r="AD30" s="779"/>
      <c r="AE30" s="780"/>
      <c r="AF30" s="781">
        <v>4</v>
      </c>
      <c r="AG30" s="782"/>
      <c r="AH30" s="782"/>
      <c r="AI30" s="782"/>
      <c r="AJ30" s="783"/>
      <c r="AK30" s="850">
        <v>149</v>
      </c>
      <c r="AL30" s="851"/>
      <c r="AM30" s="851"/>
      <c r="AN30" s="851"/>
      <c r="AO30" s="851"/>
      <c r="AP30" s="851" t="s">
        <v>533</v>
      </c>
      <c r="AQ30" s="851"/>
      <c r="AR30" s="851"/>
      <c r="AS30" s="851"/>
      <c r="AT30" s="851"/>
      <c r="AU30" s="851" t="s">
        <v>533</v>
      </c>
      <c r="AV30" s="851"/>
      <c r="AW30" s="851"/>
      <c r="AX30" s="851"/>
      <c r="AY30" s="851"/>
      <c r="AZ30" s="852" t="s">
        <v>533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172</v>
      </c>
      <c r="R31" s="779"/>
      <c r="S31" s="779"/>
      <c r="T31" s="779"/>
      <c r="U31" s="779"/>
      <c r="V31" s="779">
        <v>147</v>
      </c>
      <c r="W31" s="779"/>
      <c r="X31" s="779"/>
      <c r="Y31" s="779"/>
      <c r="Z31" s="779"/>
      <c r="AA31" s="779">
        <v>25</v>
      </c>
      <c r="AB31" s="779"/>
      <c r="AC31" s="779"/>
      <c r="AD31" s="779"/>
      <c r="AE31" s="780"/>
      <c r="AF31" s="781">
        <v>25</v>
      </c>
      <c r="AG31" s="782"/>
      <c r="AH31" s="782"/>
      <c r="AI31" s="782"/>
      <c r="AJ31" s="783"/>
      <c r="AK31" s="850">
        <v>34</v>
      </c>
      <c r="AL31" s="851"/>
      <c r="AM31" s="851"/>
      <c r="AN31" s="851"/>
      <c r="AO31" s="851"/>
      <c r="AP31" s="851">
        <v>621</v>
      </c>
      <c r="AQ31" s="851"/>
      <c r="AR31" s="851"/>
      <c r="AS31" s="851"/>
      <c r="AT31" s="851"/>
      <c r="AU31" s="851">
        <v>311</v>
      </c>
      <c r="AV31" s="851"/>
      <c r="AW31" s="851"/>
      <c r="AX31" s="851"/>
      <c r="AY31" s="851"/>
      <c r="AZ31" s="852" t="s">
        <v>541</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118</v>
      </c>
      <c r="AG63" s="862"/>
      <c r="AH63" s="862"/>
      <c r="AI63" s="862"/>
      <c r="AJ63" s="863"/>
      <c r="AK63" s="864"/>
      <c r="AL63" s="859"/>
      <c r="AM63" s="859"/>
      <c r="AN63" s="859"/>
      <c r="AO63" s="859"/>
      <c r="AP63" s="862">
        <v>621</v>
      </c>
      <c r="AQ63" s="862"/>
      <c r="AR63" s="862"/>
      <c r="AS63" s="862"/>
      <c r="AT63" s="862"/>
      <c r="AU63" s="862">
        <v>311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11014</v>
      </c>
      <c r="R68" s="886"/>
      <c r="S68" s="886"/>
      <c r="T68" s="886"/>
      <c r="U68" s="886"/>
      <c r="V68" s="886">
        <v>9060</v>
      </c>
      <c r="W68" s="886"/>
      <c r="X68" s="886"/>
      <c r="Y68" s="886"/>
      <c r="Z68" s="886"/>
      <c r="AA68" s="886">
        <v>1954</v>
      </c>
      <c r="AB68" s="886"/>
      <c r="AC68" s="886"/>
      <c r="AD68" s="886"/>
      <c r="AE68" s="886"/>
      <c r="AF68" s="886">
        <v>1954</v>
      </c>
      <c r="AG68" s="886"/>
      <c r="AH68" s="886"/>
      <c r="AI68" s="886"/>
      <c r="AJ68" s="886"/>
      <c r="AK68" s="886">
        <v>639</v>
      </c>
      <c r="AL68" s="886"/>
      <c r="AM68" s="886"/>
      <c r="AN68" s="886"/>
      <c r="AO68" s="886"/>
      <c r="AP68" s="886" t="s">
        <v>533</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7" t="s">
        <v>536</v>
      </c>
      <c r="C69" s="894"/>
      <c r="D69" s="894"/>
      <c r="E69" s="894"/>
      <c r="F69" s="894"/>
      <c r="G69" s="894"/>
      <c r="H69" s="894"/>
      <c r="I69" s="894"/>
      <c r="J69" s="894"/>
      <c r="K69" s="894"/>
      <c r="L69" s="894"/>
      <c r="M69" s="894"/>
      <c r="N69" s="894"/>
      <c r="O69" s="894"/>
      <c r="P69" s="895"/>
      <c r="Q69" s="896">
        <v>3480</v>
      </c>
      <c r="R69" s="851"/>
      <c r="S69" s="851"/>
      <c r="T69" s="851"/>
      <c r="U69" s="851"/>
      <c r="V69" s="851">
        <v>3322</v>
      </c>
      <c r="W69" s="851"/>
      <c r="X69" s="851"/>
      <c r="Y69" s="851"/>
      <c r="Z69" s="851"/>
      <c r="AA69" s="851">
        <v>158</v>
      </c>
      <c r="AB69" s="851"/>
      <c r="AC69" s="851"/>
      <c r="AD69" s="851"/>
      <c r="AE69" s="851"/>
      <c r="AF69" s="851">
        <v>112</v>
      </c>
      <c r="AG69" s="851"/>
      <c r="AH69" s="851"/>
      <c r="AI69" s="851"/>
      <c r="AJ69" s="851"/>
      <c r="AK69" s="851">
        <v>19</v>
      </c>
      <c r="AL69" s="851"/>
      <c r="AM69" s="851"/>
      <c r="AN69" s="851"/>
      <c r="AO69" s="851"/>
      <c r="AP69" s="851">
        <v>2458</v>
      </c>
      <c r="AQ69" s="851"/>
      <c r="AR69" s="851"/>
      <c r="AS69" s="851"/>
      <c r="AT69" s="851"/>
      <c r="AU69" s="851"/>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36.75" customHeight="1">
      <c r="A70" s="214">
        <v>3</v>
      </c>
      <c r="B70" s="893" t="s">
        <v>537</v>
      </c>
      <c r="C70" s="894"/>
      <c r="D70" s="894"/>
      <c r="E70" s="894"/>
      <c r="F70" s="894"/>
      <c r="G70" s="894"/>
      <c r="H70" s="894"/>
      <c r="I70" s="894"/>
      <c r="J70" s="894"/>
      <c r="K70" s="894"/>
      <c r="L70" s="894"/>
      <c r="M70" s="894"/>
      <c r="N70" s="894"/>
      <c r="O70" s="894"/>
      <c r="P70" s="895"/>
      <c r="Q70" s="896">
        <v>192</v>
      </c>
      <c r="R70" s="851"/>
      <c r="S70" s="851"/>
      <c r="T70" s="851"/>
      <c r="U70" s="851"/>
      <c r="V70" s="851">
        <v>190</v>
      </c>
      <c r="W70" s="851"/>
      <c r="X70" s="851"/>
      <c r="Y70" s="851"/>
      <c r="Z70" s="851"/>
      <c r="AA70" s="851">
        <v>2</v>
      </c>
      <c r="AB70" s="851"/>
      <c r="AC70" s="851"/>
      <c r="AD70" s="851"/>
      <c r="AE70" s="851"/>
      <c r="AF70" s="851">
        <v>2</v>
      </c>
      <c r="AG70" s="851"/>
      <c r="AH70" s="851"/>
      <c r="AI70" s="851"/>
      <c r="AJ70" s="851"/>
      <c r="AK70" s="851" t="s">
        <v>533</v>
      </c>
      <c r="AL70" s="851"/>
      <c r="AM70" s="851"/>
      <c r="AN70" s="851"/>
      <c r="AO70" s="851"/>
      <c r="AP70" s="851">
        <v>95</v>
      </c>
      <c r="AQ70" s="851"/>
      <c r="AR70" s="851"/>
      <c r="AS70" s="851"/>
      <c r="AT70" s="851"/>
      <c r="AU70" s="851"/>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40.5" customHeight="1">
      <c r="A71" s="214">
        <v>4</v>
      </c>
      <c r="B71" s="893" t="s">
        <v>538</v>
      </c>
      <c r="C71" s="894"/>
      <c r="D71" s="894"/>
      <c r="E71" s="894"/>
      <c r="F71" s="894"/>
      <c r="G71" s="894"/>
      <c r="H71" s="894"/>
      <c r="I71" s="894"/>
      <c r="J71" s="894"/>
      <c r="K71" s="894"/>
      <c r="L71" s="894"/>
      <c r="M71" s="894"/>
      <c r="N71" s="894"/>
      <c r="O71" s="894"/>
      <c r="P71" s="895"/>
      <c r="Q71" s="896">
        <v>18</v>
      </c>
      <c r="R71" s="851"/>
      <c r="S71" s="851"/>
      <c r="T71" s="851"/>
      <c r="U71" s="851"/>
      <c r="V71" s="851">
        <v>18</v>
      </c>
      <c r="W71" s="851"/>
      <c r="X71" s="851"/>
      <c r="Y71" s="851"/>
      <c r="Z71" s="851"/>
      <c r="AA71" s="851">
        <v>0</v>
      </c>
      <c r="AB71" s="851"/>
      <c r="AC71" s="851"/>
      <c r="AD71" s="851"/>
      <c r="AE71" s="851"/>
      <c r="AF71" s="851">
        <v>0</v>
      </c>
      <c r="AG71" s="851"/>
      <c r="AH71" s="851"/>
      <c r="AI71" s="851"/>
      <c r="AJ71" s="851"/>
      <c r="AK71" s="851" t="s">
        <v>533</v>
      </c>
      <c r="AL71" s="851"/>
      <c r="AM71" s="851"/>
      <c r="AN71" s="851"/>
      <c r="AO71" s="851"/>
      <c r="AP71" s="851" t="s">
        <v>533</v>
      </c>
      <c r="AQ71" s="851"/>
      <c r="AR71" s="851"/>
      <c r="AS71" s="851"/>
      <c r="AT71" s="851"/>
      <c r="AU71" s="851"/>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36" customHeight="1">
      <c r="A72" s="214">
        <v>5</v>
      </c>
      <c r="B72" s="893" t="s">
        <v>539</v>
      </c>
      <c r="C72" s="894"/>
      <c r="D72" s="894"/>
      <c r="E72" s="894"/>
      <c r="F72" s="894"/>
      <c r="G72" s="894"/>
      <c r="H72" s="894"/>
      <c r="I72" s="894"/>
      <c r="J72" s="894"/>
      <c r="K72" s="894"/>
      <c r="L72" s="894"/>
      <c r="M72" s="894"/>
      <c r="N72" s="894"/>
      <c r="O72" s="894"/>
      <c r="P72" s="895"/>
      <c r="Q72" s="896">
        <v>270</v>
      </c>
      <c r="R72" s="851"/>
      <c r="S72" s="851"/>
      <c r="T72" s="851"/>
      <c r="U72" s="851"/>
      <c r="V72" s="851">
        <v>262</v>
      </c>
      <c r="W72" s="851"/>
      <c r="X72" s="851"/>
      <c r="Y72" s="851"/>
      <c r="Z72" s="851"/>
      <c r="AA72" s="851">
        <v>8</v>
      </c>
      <c r="AB72" s="851"/>
      <c r="AC72" s="851"/>
      <c r="AD72" s="851"/>
      <c r="AE72" s="851"/>
      <c r="AF72" s="851">
        <v>8</v>
      </c>
      <c r="AG72" s="851"/>
      <c r="AH72" s="851"/>
      <c r="AI72" s="851"/>
      <c r="AJ72" s="851"/>
      <c r="AK72" s="851" t="s">
        <v>533</v>
      </c>
      <c r="AL72" s="851"/>
      <c r="AM72" s="851"/>
      <c r="AN72" s="851"/>
      <c r="AO72" s="851"/>
      <c r="AP72" s="851" t="s">
        <v>533</v>
      </c>
      <c r="AQ72" s="851"/>
      <c r="AR72" s="851"/>
      <c r="AS72" s="851"/>
      <c r="AT72" s="851"/>
      <c r="AU72" s="851"/>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36.75" customHeight="1">
      <c r="A73" s="214">
        <v>6</v>
      </c>
      <c r="B73" s="893" t="s">
        <v>540</v>
      </c>
      <c r="C73" s="894"/>
      <c r="D73" s="894"/>
      <c r="E73" s="894"/>
      <c r="F73" s="894"/>
      <c r="G73" s="894"/>
      <c r="H73" s="894"/>
      <c r="I73" s="894"/>
      <c r="J73" s="894"/>
      <c r="K73" s="894"/>
      <c r="L73" s="894"/>
      <c r="M73" s="894"/>
      <c r="N73" s="894"/>
      <c r="O73" s="894"/>
      <c r="P73" s="895"/>
      <c r="Q73" s="896">
        <v>287515</v>
      </c>
      <c r="R73" s="851"/>
      <c r="S73" s="851"/>
      <c r="T73" s="851"/>
      <c r="U73" s="851"/>
      <c r="V73" s="851">
        <v>274140</v>
      </c>
      <c r="W73" s="851"/>
      <c r="X73" s="851"/>
      <c r="Y73" s="851"/>
      <c r="Z73" s="851"/>
      <c r="AA73" s="851">
        <v>13375</v>
      </c>
      <c r="AB73" s="851"/>
      <c r="AC73" s="851"/>
      <c r="AD73" s="851"/>
      <c r="AE73" s="851"/>
      <c r="AF73" s="851">
        <v>13375</v>
      </c>
      <c r="AG73" s="851"/>
      <c r="AH73" s="851"/>
      <c r="AI73" s="851"/>
      <c r="AJ73" s="851"/>
      <c r="AK73" s="851" t="s">
        <v>533</v>
      </c>
      <c r="AL73" s="851"/>
      <c r="AM73" s="851"/>
      <c r="AN73" s="851"/>
      <c r="AO73" s="851"/>
      <c r="AP73" s="851" t="s">
        <v>533</v>
      </c>
      <c r="AQ73" s="851"/>
      <c r="AR73" s="851"/>
      <c r="AS73" s="851"/>
      <c r="AT73" s="851"/>
      <c r="AU73" s="851"/>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7"/>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7"/>
      <c r="C75" s="894"/>
      <c r="D75" s="894"/>
      <c r="E75" s="894"/>
      <c r="F75" s="894"/>
      <c r="G75" s="894"/>
      <c r="H75" s="894"/>
      <c r="I75" s="894"/>
      <c r="J75" s="894"/>
      <c r="K75" s="894"/>
      <c r="L75" s="894"/>
      <c r="M75" s="894"/>
      <c r="N75" s="894"/>
      <c r="O75" s="894"/>
      <c r="P75" s="895"/>
      <c r="Q75" s="900"/>
      <c r="R75" s="901"/>
      <c r="S75" s="901"/>
      <c r="T75" s="901"/>
      <c r="U75" s="850"/>
      <c r="V75" s="902"/>
      <c r="W75" s="901"/>
      <c r="X75" s="901"/>
      <c r="Y75" s="901"/>
      <c r="Z75" s="850"/>
      <c r="AA75" s="902"/>
      <c r="AB75" s="901"/>
      <c r="AC75" s="901"/>
      <c r="AD75" s="901"/>
      <c r="AE75" s="850"/>
      <c r="AF75" s="902"/>
      <c r="AG75" s="901"/>
      <c r="AH75" s="901"/>
      <c r="AI75" s="901"/>
      <c r="AJ75" s="850"/>
      <c r="AK75" s="902"/>
      <c r="AL75" s="901"/>
      <c r="AM75" s="901"/>
      <c r="AN75" s="901"/>
      <c r="AO75" s="850"/>
      <c r="AP75" s="902"/>
      <c r="AQ75" s="901"/>
      <c r="AR75" s="901"/>
      <c r="AS75" s="901"/>
      <c r="AT75" s="850"/>
      <c r="AU75" s="902"/>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7"/>
      <c r="C76" s="894"/>
      <c r="D76" s="894"/>
      <c r="E76" s="894"/>
      <c r="F76" s="894"/>
      <c r="G76" s="894"/>
      <c r="H76" s="894"/>
      <c r="I76" s="894"/>
      <c r="J76" s="894"/>
      <c r="K76" s="894"/>
      <c r="L76" s="894"/>
      <c r="M76" s="894"/>
      <c r="N76" s="894"/>
      <c r="O76" s="894"/>
      <c r="P76" s="895"/>
      <c r="Q76" s="900"/>
      <c r="R76" s="901"/>
      <c r="S76" s="901"/>
      <c r="T76" s="901"/>
      <c r="U76" s="850"/>
      <c r="V76" s="902"/>
      <c r="W76" s="901"/>
      <c r="X76" s="901"/>
      <c r="Y76" s="901"/>
      <c r="Z76" s="850"/>
      <c r="AA76" s="902"/>
      <c r="AB76" s="901"/>
      <c r="AC76" s="901"/>
      <c r="AD76" s="901"/>
      <c r="AE76" s="850"/>
      <c r="AF76" s="902"/>
      <c r="AG76" s="901"/>
      <c r="AH76" s="901"/>
      <c r="AI76" s="901"/>
      <c r="AJ76" s="850"/>
      <c r="AK76" s="902"/>
      <c r="AL76" s="901"/>
      <c r="AM76" s="901"/>
      <c r="AN76" s="901"/>
      <c r="AO76" s="850"/>
      <c r="AP76" s="902"/>
      <c r="AQ76" s="901"/>
      <c r="AR76" s="901"/>
      <c r="AS76" s="901"/>
      <c r="AT76" s="850"/>
      <c r="AU76" s="902"/>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7"/>
      <c r="C77" s="894"/>
      <c r="D77" s="894"/>
      <c r="E77" s="894"/>
      <c r="F77" s="894"/>
      <c r="G77" s="894"/>
      <c r="H77" s="894"/>
      <c r="I77" s="894"/>
      <c r="J77" s="894"/>
      <c r="K77" s="894"/>
      <c r="L77" s="894"/>
      <c r="M77" s="894"/>
      <c r="N77" s="894"/>
      <c r="O77" s="894"/>
      <c r="P77" s="895"/>
      <c r="Q77" s="900"/>
      <c r="R77" s="901"/>
      <c r="S77" s="901"/>
      <c r="T77" s="901"/>
      <c r="U77" s="850"/>
      <c r="V77" s="902"/>
      <c r="W77" s="901"/>
      <c r="X77" s="901"/>
      <c r="Y77" s="901"/>
      <c r="Z77" s="850"/>
      <c r="AA77" s="902"/>
      <c r="AB77" s="901"/>
      <c r="AC77" s="901"/>
      <c r="AD77" s="901"/>
      <c r="AE77" s="850"/>
      <c r="AF77" s="902"/>
      <c r="AG77" s="901"/>
      <c r="AH77" s="901"/>
      <c r="AI77" s="901"/>
      <c r="AJ77" s="850"/>
      <c r="AK77" s="902"/>
      <c r="AL77" s="901"/>
      <c r="AM77" s="901"/>
      <c r="AN77" s="901"/>
      <c r="AO77" s="850"/>
      <c r="AP77" s="902"/>
      <c r="AQ77" s="901"/>
      <c r="AR77" s="901"/>
      <c r="AS77" s="901"/>
      <c r="AT77" s="850"/>
      <c r="AU77" s="902"/>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7"/>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7"/>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7"/>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7"/>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7"/>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7"/>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7"/>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7"/>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7"/>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15451</v>
      </c>
      <c r="AG88" s="862"/>
      <c r="AH88" s="862"/>
      <c r="AI88" s="862"/>
      <c r="AJ88" s="862"/>
      <c r="AK88" s="859"/>
      <c r="AL88" s="859"/>
      <c r="AM88" s="859"/>
      <c r="AN88" s="859"/>
      <c r="AO88" s="859"/>
      <c r="AP88" s="862">
        <v>2553</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393</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34</v>
      </c>
      <c r="CS102" s="870"/>
      <c r="CT102" s="870"/>
      <c r="CU102" s="870"/>
      <c r="CV102" s="914"/>
      <c r="CW102" s="913"/>
      <c r="CX102" s="870"/>
      <c r="CY102" s="870"/>
      <c r="CZ102" s="870"/>
      <c r="DA102" s="914"/>
      <c r="DB102" s="913"/>
      <c r="DC102" s="870"/>
      <c r="DD102" s="870"/>
      <c r="DE102" s="870"/>
      <c r="DF102" s="914"/>
      <c r="DG102" s="913"/>
      <c r="DH102" s="870"/>
      <c r="DI102" s="870"/>
      <c r="DJ102" s="870"/>
      <c r="DK102" s="914"/>
      <c r="DL102" s="913"/>
      <c r="DM102" s="870"/>
      <c r="DN102" s="870"/>
      <c r="DO102" s="870"/>
      <c r="DP102" s="914"/>
      <c r="DQ102" s="913"/>
      <c r="DR102" s="870"/>
      <c r="DS102" s="870"/>
      <c r="DT102" s="870"/>
      <c r="DU102" s="914"/>
      <c r="DV102" s="937"/>
      <c r="DW102" s="938"/>
      <c r="DX102" s="938"/>
      <c r="DY102" s="938"/>
      <c r="DZ102" s="939"/>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2" t="s">
        <v>398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c r="A109" s="935"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288</v>
      </c>
      <c r="AG109" s="916"/>
      <c r="AH109" s="916"/>
      <c r="AI109" s="916"/>
      <c r="AJ109" s="917"/>
      <c r="AK109" s="915" t="s">
        <v>287</v>
      </c>
      <c r="AL109" s="916"/>
      <c r="AM109" s="916"/>
      <c r="AN109" s="916"/>
      <c r="AO109" s="917"/>
      <c r="AP109" s="915" t="s">
        <v>402</v>
      </c>
      <c r="AQ109" s="916"/>
      <c r="AR109" s="916"/>
      <c r="AS109" s="916"/>
      <c r="AT109" s="918"/>
      <c r="AU109" s="935"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288</v>
      </c>
      <c r="BW109" s="916"/>
      <c r="BX109" s="916"/>
      <c r="BY109" s="916"/>
      <c r="BZ109" s="917"/>
      <c r="CA109" s="915" t="s">
        <v>287</v>
      </c>
      <c r="CB109" s="916"/>
      <c r="CC109" s="916"/>
      <c r="CD109" s="916"/>
      <c r="CE109" s="917"/>
      <c r="CF109" s="936" t="s">
        <v>402</v>
      </c>
      <c r="CG109" s="936"/>
      <c r="CH109" s="936"/>
      <c r="CI109" s="936"/>
      <c r="CJ109" s="936"/>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288</v>
      </c>
      <c r="DM109" s="916"/>
      <c r="DN109" s="916"/>
      <c r="DO109" s="916"/>
      <c r="DP109" s="917"/>
      <c r="DQ109" s="915" t="s">
        <v>287</v>
      </c>
      <c r="DR109" s="916"/>
      <c r="DS109" s="916"/>
      <c r="DT109" s="916"/>
      <c r="DU109" s="917"/>
      <c r="DV109" s="915" t="s">
        <v>402</v>
      </c>
      <c r="DW109" s="916"/>
      <c r="DX109" s="916"/>
      <c r="DY109" s="916"/>
      <c r="DZ109" s="918"/>
    </row>
    <row r="110" spans="1:131" s="199" customFormat="1" ht="26.25" customHeight="1">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557534</v>
      </c>
      <c r="AB110" s="923"/>
      <c r="AC110" s="923"/>
      <c r="AD110" s="923"/>
      <c r="AE110" s="924"/>
      <c r="AF110" s="925">
        <v>538136</v>
      </c>
      <c r="AG110" s="923"/>
      <c r="AH110" s="923"/>
      <c r="AI110" s="923"/>
      <c r="AJ110" s="924"/>
      <c r="AK110" s="925">
        <v>506697</v>
      </c>
      <c r="AL110" s="923"/>
      <c r="AM110" s="923"/>
      <c r="AN110" s="923"/>
      <c r="AO110" s="924"/>
      <c r="AP110" s="926">
        <v>21</v>
      </c>
      <c r="AQ110" s="927"/>
      <c r="AR110" s="927"/>
      <c r="AS110" s="927"/>
      <c r="AT110" s="928"/>
      <c r="AU110" s="929" t="s">
        <v>61</v>
      </c>
      <c r="AV110" s="930"/>
      <c r="AW110" s="930"/>
      <c r="AX110" s="930"/>
      <c r="AY110" s="930"/>
      <c r="AZ110" s="971" t="s">
        <v>405</v>
      </c>
      <c r="BA110" s="920"/>
      <c r="BB110" s="920"/>
      <c r="BC110" s="920"/>
      <c r="BD110" s="920"/>
      <c r="BE110" s="920"/>
      <c r="BF110" s="920"/>
      <c r="BG110" s="920"/>
      <c r="BH110" s="920"/>
      <c r="BI110" s="920"/>
      <c r="BJ110" s="920"/>
      <c r="BK110" s="920"/>
      <c r="BL110" s="920"/>
      <c r="BM110" s="920"/>
      <c r="BN110" s="920"/>
      <c r="BO110" s="920"/>
      <c r="BP110" s="921"/>
      <c r="BQ110" s="957">
        <v>4886194</v>
      </c>
      <c r="BR110" s="958"/>
      <c r="BS110" s="958"/>
      <c r="BT110" s="958"/>
      <c r="BU110" s="958"/>
      <c r="BV110" s="958">
        <v>4695317</v>
      </c>
      <c r="BW110" s="958"/>
      <c r="BX110" s="958"/>
      <c r="BY110" s="958"/>
      <c r="BZ110" s="958"/>
      <c r="CA110" s="958">
        <v>4635024</v>
      </c>
      <c r="CB110" s="958"/>
      <c r="CC110" s="958"/>
      <c r="CD110" s="958"/>
      <c r="CE110" s="958"/>
      <c r="CF110" s="972">
        <v>192.2</v>
      </c>
      <c r="CG110" s="973"/>
      <c r="CH110" s="973"/>
      <c r="CI110" s="973"/>
      <c r="CJ110" s="973"/>
      <c r="CK110" s="974" t="s">
        <v>406</v>
      </c>
      <c r="CL110" s="975"/>
      <c r="CM110" s="954" t="s">
        <v>407</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112</v>
      </c>
      <c r="DH110" s="958"/>
      <c r="DI110" s="958"/>
      <c r="DJ110" s="958"/>
      <c r="DK110" s="958"/>
      <c r="DL110" s="958" t="s">
        <v>112</v>
      </c>
      <c r="DM110" s="958"/>
      <c r="DN110" s="958"/>
      <c r="DO110" s="958"/>
      <c r="DP110" s="958"/>
      <c r="DQ110" s="958" t="s">
        <v>112</v>
      </c>
      <c r="DR110" s="958"/>
      <c r="DS110" s="958"/>
      <c r="DT110" s="958"/>
      <c r="DU110" s="958"/>
      <c r="DV110" s="959" t="s">
        <v>112</v>
      </c>
      <c r="DW110" s="959"/>
      <c r="DX110" s="959"/>
      <c r="DY110" s="959"/>
      <c r="DZ110" s="960"/>
    </row>
    <row r="111" spans="1:131" s="199" customFormat="1" ht="26.25" customHeight="1">
      <c r="A111" s="961" t="s">
        <v>408</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112</v>
      </c>
      <c r="AB111" s="965"/>
      <c r="AC111" s="965"/>
      <c r="AD111" s="965"/>
      <c r="AE111" s="966"/>
      <c r="AF111" s="967" t="s">
        <v>112</v>
      </c>
      <c r="AG111" s="965"/>
      <c r="AH111" s="965"/>
      <c r="AI111" s="965"/>
      <c r="AJ111" s="966"/>
      <c r="AK111" s="967" t="s">
        <v>112</v>
      </c>
      <c r="AL111" s="965"/>
      <c r="AM111" s="965"/>
      <c r="AN111" s="965"/>
      <c r="AO111" s="966"/>
      <c r="AP111" s="968" t="s">
        <v>112</v>
      </c>
      <c r="AQ111" s="969"/>
      <c r="AR111" s="969"/>
      <c r="AS111" s="969"/>
      <c r="AT111" s="970"/>
      <c r="AU111" s="931"/>
      <c r="AV111" s="932"/>
      <c r="AW111" s="932"/>
      <c r="AX111" s="932"/>
      <c r="AY111" s="932"/>
      <c r="AZ111" s="980" t="s">
        <v>409</v>
      </c>
      <c r="BA111" s="981"/>
      <c r="BB111" s="981"/>
      <c r="BC111" s="981"/>
      <c r="BD111" s="981"/>
      <c r="BE111" s="981"/>
      <c r="BF111" s="981"/>
      <c r="BG111" s="981"/>
      <c r="BH111" s="981"/>
      <c r="BI111" s="981"/>
      <c r="BJ111" s="981"/>
      <c r="BK111" s="981"/>
      <c r="BL111" s="981"/>
      <c r="BM111" s="981"/>
      <c r="BN111" s="981"/>
      <c r="BO111" s="981"/>
      <c r="BP111" s="982"/>
      <c r="BQ111" s="950" t="s">
        <v>112</v>
      </c>
      <c r="BR111" s="951"/>
      <c r="BS111" s="951"/>
      <c r="BT111" s="951"/>
      <c r="BU111" s="951"/>
      <c r="BV111" s="951" t="s">
        <v>112</v>
      </c>
      <c r="BW111" s="951"/>
      <c r="BX111" s="951"/>
      <c r="BY111" s="951"/>
      <c r="BZ111" s="951"/>
      <c r="CA111" s="951" t="s">
        <v>112</v>
      </c>
      <c r="CB111" s="951"/>
      <c r="CC111" s="951"/>
      <c r="CD111" s="951"/>
      <c r="CE111" s="951"/>
      <c r="CF111" s="945" t="s">
        <v>112</v>
      </c>
      <c r="CG111" s="946"/>
      <c r="CH111" s="946"/>
      <c r="CI111" s="946"/>
      <c r="CJ111" s="946"/>
      <c r="CK111" s="976"/>
      <c r="CL111" s="977"/>
      <c r="CM111" s="947" t="s">
        <v>410</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112</v>
      </c>
      <c r="DH111" s="951"/>
      <c r="DI111" s="951"/>
      <c r="DJ111" s="951"/>
      <c r="DK111" s="951"/>
      <c r="DL111" s="951" t="s">
        <v>112</v>
      </c>
      <c r="DM111" s="951"/>
      <c r="DN111" s="951"/>
      <c r="DO111" s="951"/>
      <c r="DP111" s="951"/>
      <c r="DQ111" s="951" t="s">
        <v>112</v>
      </c>
      <c r="DR111" s="951"/>
      <c r="DS111" s="951"/>
      <c r="DT111" s="951"/>
      <c r="DU111" s="951"/>
      <c r="DV111" s="952" t="s">
        <v>112</v>
      </c>
      <c r="DW111" s="952"/>
      <c r="DX111" s="952"/>
      <c r="DY111" s="952"/>
      <c r="DZ111" s="953"/>
    </row>
    <row r="112" spans="1:131" s="199" customFormat="1" ht="26.25" customHeight="1">
      <c r="A112" s="983" t="s">
        <v>411</v>
      </c>
      <c r="B112" s="984"/>
      <c r="C112" s="981" t="s">
        <v>412</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112</v>
      </c>
      <c r="AB112" s="990"/>
      <c r="AC112" s="990"/>
      <c r="AD112" s="990"/>
      <c r="AE112" s="991"/>
      <c r="AF112" s="992" t="s">
        <v>112</v>
      </c>
      <c r="AG112" s="990"/>
      <c r="AH112" s="990"/>
      <c r="AI112" s="990"/>
      <c r="AJ112" s="991"/>
      <c r="AK112" s="992" t="s">
        <v>112</v>
      </c>
      <c r="AL112" s="990"/>
      <c r="AM112" s="990"/>
      <c r="AN112" s="990"/>
      <c r="AO112" s="991"/>
      <c r="AP112" s="993" t="s">
        <v>112</v>
      </c>
      <c r="AQ112" s="994"/>
      <c r="AR112" s="994"/>
      <c r="AS112" s="994"/>
      <c r="AT112" s="995"/>
      <c r="AU112" s="931"/>
      <c r="AV112" s="932"/>
      <c r="AW112" s="932"/>
      <c r="AX112" s="932"/>
      <c r="AY112" s="932"/>
      <c r="AZ112" s="980" t="s">
        <v>413</v>
      </c>
      <c r="BA112" s="981"/>
      <c r="BB112" s="981"/>
      <c r="BC112" s="981"/>
      <c r="BD112" s="981"/>
      <c r="BE112" s="981"/>
      <c r="BF112" s="981"/>
      <c r="BG112" s="981"/>
      <c r="BH112" s="981"/>
      <c r="BI112" s="981"/>
      <c r="BJ112" s="981"/>
      <c r="BK112" s="981"/>
      <c r="BL112" s="981"/>
      <c r="BM112" s="981"/>
      <c r="BN112" s="981"/>
      <c r="BO112" s="981"/>
      <c r="BP112" s="982"/>
      <c r="BQ112" s="950">
        <v>350343</v>
      </c>
      <c r="BR112" s="951"/>
      <c r="BS112" s="951"/>
      <c r="BT112" s="951"/>
      <c r="BU112" s="951"/>
      <c r="BV112" s="951">
        <v>334876</v>
      </c>
      <c r="BW112" s="951"/>
      <c r="BX112" s="951"/>
      <c r="BY112" s="951"/>
      <c r="BZ112" s="951"/>
      <c r="CA112" s="951">
        <v>622151</v>
      </c>
      <c r="CB112" s="951"/>
      <c r="CC112" s="951"/>
      <c r="CD112" s="951"/>
      <c r="CE112" s="951"/>
      <c r="CF112" s="945">
        <v>25.8</v>
      </c>
      <c r="CG112" s="946"/>
      <c r="CH112" s="946"/>
      <c r="CI112" s="946"/>
      <c r="CJ112" s="946"/>
      <c r="CK112" s="976"/>
      <c r="CL112" s="977"/>
      <c r="CM112" s="947" t="s">
        <v>414</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112</v>
      </c>
      <c r="DH112" s="951"/>
      <c r="DI112" s="951"/>
      <c r="DJ112" s="951"/>
      <c r="DK112" s="951"/>
      <c r="DL112" s="951" t="s">
        <v>112</v>
      </c>
      <c r="DM112" s="951"/>
      <c r="DN112" s="951"/>
      <c r="DO112" s="951"/>
      <c r="DP112" s="951"/>
      <c r="DQ112" s="951" t="s">
        <v>112</v>
      </c>
      <c r="DR112" s="951"/>
      <c r="DS112" s="951"/>
      <c r="DT112" s="951"/>
      <c r="DU112" s="951"/>
      <c r="DV112" s="952" t="s">
        <v>112</v>
      </c>
      <c r="DW112" s="952"/>
      <c r="DX112" s="952"/>
      <c r="DY112" s="952"/>
      <c r="DZ112" s="953"/>
    </row>
    <row r="113" spans="1:130" s="199" customFormat="1" ht="26.25" customHeight="1">
      <c r="A113" s="985"/>
      <c r="B113" s="986"/>
      <c r="C113" s="981" t="s">
        <v>415</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32966</v>
      </c>
      <c r="AB113" s="965"/>
      <c r="AC113" s="965"/>
      <c r="AD113" s="965"/>
      <c r="AE113" s="966"/>
      <c r="AF113" s="967">
        <v>34069</v>
      </c>
      <c r="AG113" s="965"/>
      <c r="AH113" s="965"/>
      <c r="AI113" s="965"/>
      <c r="AJ113" s="966"/>
      <c r="AK113" s="967">
        <v>33903</v>
      </c>
      <c r="AL113" s="965"/>
      <c r="AM113" s="965"/>
      <c r="AN113" s="965"/>
      <c r="AO113" s="966"/>
      <c r="AP113" s="968">
        <v>1.4</v>
      </c>
      <c r="AQ113" s="969"/>
      <c r="AR113" s="969"/>
      <c r="AS113" s="969"/>
      <c r="AT113" s="970"/>
      <c r="AU113" s="931"/>
      <c r="AV113" s="932"/>
      <c r="AW113" s="932"/>
      <c r="AX113" s="932"/>
      <c r="AY113" s="932"/>
      <c r="AZ113" s="980" t="s">
        <v>416</v>
      </c>
      <c r="BA113" s="981"/>
      <c r="BB113" s="981"/>
      <c r="BC113" s="981"/>
      <c r="BD113" s="981"/>
      <c r="BE113" s="981"/>
      <c r="BF113" s="981"/>
      <c r="BG113" s="981"/>
      <c r="BH113" s="981"/>
      <c r="BI113" s="981"/>
      <c r="BJ113" s="981"/>
      <c r="BK113" s="981"/>
      <c r="BL113" s="981"/>
      <c r="BM113" s="981"/>
      <c r="BN113" s="981"/>
      <c r="BO113" s="981"/>
      <c r="BP113" s="982"/>
      <c r="BQ113" s="950">
        <v>299451</v>
      </c>
      <c r="BR113" s="951"/>
      <c r="BS113" s="951"/>
      <c r="BT113" s="951"/>
      <c r="BU113" s="951"/>
      <c r="BV113" s="951">
        <v>252817</v>
      </c>
      <c r="BW113" s="951"/>
      <c r="BX113" s="951"/>
      <c r="BY113" s="951"/>
      <c r="BZ113" s="951"/>
      <c r="CA113" s="951">
        <v>236655</v>
      </c>
      <c r="CB113" s="951"/>
      <c r="CC113" s="951"/>
      <c r="CD113" s="951"/>
      <c r="CE113" s="951"/>
      <c r="CF113" s="945">
        <v>9.8000000000000007</v>
      </c>
      <c r="CG113" s="946"/>
      <c r="CH113" s="946"/>
      <c r="CI113" s="946"/>
      <c r="CJ113" s="946"/>
      <c r="CK113" s="976"/>
      <c r="CL113" s="977"/>
      <c r="CM113" s="947" t="s">
        <v>417</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112</v>
      </c>
      <c r="DH113" s="990"/>
      <c r="DI113" s="990"/>
      <c r="DJ113" s="990"/>
      <c r="DK113" s="991"/>
      <c r="DL113" s="992" t="s">
        <v>112</v>
      </c>
      <c r="DM113" s="990"/>
      <c r="DN113" s="990"/>
      <c r="DO113" s="990"/>
      <c r="DP113" s="991"/>
      <c r="DQ113" s="992" t="s">
        <v>112</v>
      </c>
      <c r="DR113" s="990"/>
      <c r="DS113" s="990"/>
      <c r="DT113" s="990"/>
      <c r="DU113" s="991"/>
      <c r="DV113" s="993" t="s">
        <v>112</v>
      </c>
      <c r="DW113" s="994"/>
      <c r="DX113" s="994"/>
      <c r="DY113" s="994"/>
      <c r="DZ113" s="995"/>
    </row>
    <row r="114" spans="1:130" s="199" customFormat="1" ht="26.25" customHeight="1">
      <c r="A114" s="985"/>
      <c r="B114" s="986"/>
      <c r="C114" s="981" t="s">
        <v>418</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47099</v>
      </c>
      <c r="AB114" s="990"/>
      <c r="AC114" s="990"/>
      <c r="AD114" s="990"/>
      <c r="AE114" s="991"/>
      <c r="AF114" s="992">
        <v>48711</v>
      </c>
      <c r="AG114" s="990"/>
      <c r="AH114" s="990"/>
      <c r="AI114" s="990"/>
      <c r="AJ114" s="991"/>
      <c r="AK114" s="992">
        <v>47180</v>
      </c>
      <c r="AL114" s="990"/>
      <c r="AM114" s="990"/>
      <c r="AN114" s="990"/>
      <c r="AO114" s="991"/>
      <c r="AP114" s="993">
        <v>2</v>
      </c>
      <c r="AQ114" s="994"/>
      <c r="AR114" s="994"/>
      <c r="AS114" s="994"/>
      <c r="AT114" s="995"/>
      <c r="AU114" s="931"/>
      <c r="AV114" s="932"/>
      <c r="AW114" s="932"/>
      <c r="AX114" s="932"/>
      <c r="AY114" s="932"/>
      <c r="AZ114" s="980" t="s">
        <v>419</v>
      </c>
      <c r="BA114" s="981"/>
      <c r="BB114" s="981"/>
      <c r="BC114" s="981"/>
      <c r="BD114" s="981"/>
      <c r="BE114" s="981"/>
      <c r="BF114" s="981"/>
      <c r="BG114" s="981"/>
      <c r="BH114" s="981"/>
      <c r="BI114" s="981"/>
      <c r="BJ114" s="981"/>
      <c r="BK114" s="981"/>
      <c r="BL114" s="981"/>
      <c r="BM114" s="981"/>
      <c r="BN114" s="981"/>
      <c r="BO114" s="981"/>
      <c r="BP114" s="982"/>
      <c r="BQ114" s="950">
        <v>705645</v>
      </c>
      <c r="BR114" s="951"/>
      <c r="BS114" s="951"/>
      <c r="BT114" s="951"/>
      <c r="BU114" s="951"/>
      <c r="BV114" s="951">
        <v>611934</v>
      </c>
      <c r="BW114" s="951"/>
      <c r="BX114" s="951"/>
      <c r="BY114" s="951"/>
      <c r="BZ114" s="951"/>
      <c r="CA114" s="951">
        <v>730381</v>
      </c>
      <c r="CB114" s="951"/>
      <c r="CC114" s="951"/>
      <c r="CD114" s="951"/>
      <c r="CE114" s="951"/>
      <c r="CF114" s="945">
        <v>30.3</v>
      </c>
      <c r="CG114" s="946"/>
      <c r="CH114" s="946"/>
      <c r="CI114" s="946"/>
      <c r="CJ114" s="946"/>
      <c r="CK114" s="976"/>
      <c r="CL114" s="977"/>
      <c r="CM114" s="947" t="s">
        <v>420</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112</v>
      </c>
      <c r="DH114" s="990"/>
      <c r="DI114" s="990"/>
      <c r="DJ114" s="990"/>
      <c r="DK114" s="991"/>
      <c r="DL114" s="992" t="s">
        <v>112</v>
      </c>
      <c r="DM114" s="990"/>
      <c r="DN114" s="990"/>
      <c r="DO114" s="990"/>
      <c r="DP114" s="991"/>
      <c r="DQ114" s="992" t="s">
        <v>112</v>
      </c>
      <c r="DR114" s="990"/>
      <c r="DS114" s="990"/>
      <c r="DT114" s="990"/>
      <c r="DU114" s="991"/>
      <c r="DV114" s="993" t="s">
        <v>112</v>
      </c>
      <c r="DW114" s="994"/>
      <c r="DX114" s="994"/>
      <c r="DY114" s="994"/>
      <c r="DZ114" s="995"/>
    </row>
    <row r="115" spans="1:130" s="199" customFormat="1" ht="26.25" customHeight="1">
      <c r="A115" s="985"/>
      <c r="B115" s="986"/>
      <c r="C115" s="981" t="s">
        <v>421</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1264</v>
      </c>
      <c r="AB115" s="965"/>
      <c r="AC115" s="965"/>
      <c r="AD115" s="965"/>
      <c r="AE115" s="966"/>
      <c r="AF115" s="967">
        <v>40</v>
      </c>
      <c r="AG115" s="965"/>
      <c r="AH115" s="965"/>
      <c r="AI115" s="965"/>
      <c r="AJ115" s="966"/>
      <c r="AK115" s="967" t="s">
        <v>112</v>
      </c>
      <c r="AL115" s="965"/>
      <c r="AM115" s="965"/>
      <c r="AN115" s="965"/>
      <c r="AO115" s="966"/>
      <c r="AP115" s="968" t="s">
        <v>112</v>
      </c>
      <c r="AQ115" s="969"/>
      <c r="AR115" s="969"/>
      <c r="AS115" s="969"/>
      <c r="AT115" s="970"/>
      <c r="AU115" s="931"/>
      <c r="AV115" s="932"/>
      <c r="AW115" s="932"/>
      <c r="AX115" s="932"/>
      <c r="AY115" s="932"/>
      <c r="AZ115" s="980" t="s">
        <v>422</v>
      </c>
      <c r="BA115" s="981"/>
      <c r="BB115" s="981"/>
      <c r="BC115" s="981"/>
      <c r="BD115" s="981"/>
      <c r="BE115" s="981"/>
      <c r="BF115" s="981"/>
      <c r="BG115" s="981"/>
      <c r="BH115" s="981"/>
      <c r="BI115" s="981"/>
      <c r="BJ115" s="981"/>
      <c r="BK115" s="981"/>
      <c r="BL115" s="981"/>
      <c r="BM115" s="981"/>
      <c r="BN115" s="981"/>
      <c r="BO115" s="981"/>
      <c r="BP115" s="982"/>
      <c r="BQ115" s="950" t="s">
        <v>112</v>
      </c>
      <c r="BR115" s="951"/>
      <c r="BS115" s="951"/>
      <c r="BT115" s="951"/>
      <c r="BU115" s="951"/>
      <c r="BV115" s="951" t="s">
        <v>112</v>
      </c>
      <c r="BW115" s="951"/>
      <c r="BX115" s="951"/>
      <c r="BY115" s="951"/>
      <c r="BZ115" s="951"/>
      <c r="CA115" s="951" t="s">
        <v>112</v>
      </c>
      <c r="CB115" s="951"/>
      <c r="CC115" s="951"/>
      <c r="CD115" s="951"/>
      <c r="CE115" s="951"/>
      <c r="CF115" s="945" t="s">
        <v>112</v>
      </c>
      <c r="CG115" s="946"/>
      <c r="CH115" s="946"/>
      <c r="CI115" s="946"/>
      <c r="CJ115" s="946"/>
      <c r="CK115" s="976"/>
      <c r="CL115" s="977"/>
      <c r="CM115" s="980" t="s">
        <v>423</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112</v>
      </c>
      <c r="DH115" s="990"/>
      <c r="DI115" s="990"/>
      <c r="DJ115" s="990"/>
      <c r="DK115" s="991"/>
      <c r="DL115" s="992" t="s">
        <v>112</v>
      </c>
      <c r="DM115" s="990"/>
      <c r="DN115" s="990"/>
      <c r="DO115" s="990"/>
      <c r="DP115" s="991"/>
      <c r="DQ115" s="992" t="s">
        <v>112</v>
      </c>
      <c r="DR115" s="990"/>
      <c r="DS115" s="990"/>
      <c r="DT115" s="990"/>
      <c r="DU115" s="991"/>
      <c r="DV115" s="993" t="s">
        <v>112</v>
      </c>
      <c r="DW115" s="994"/>
      <c r="DX115" s="994"/>
      <c r="DY115" s="994"/>
      <c r="DZ115" s="995"/>
    </row>
    <row r="116" spans="1:130" s="199" customFormat="1" ht="26.25" customHeight="1">
      <c r="A116" s="987"/>
      <c r="B116" s="988"/>
      <c r="C116" s="996" t="s">
        <v>424</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59</v>
      </c>
      <c r="AB116" s="990"/>
      <c r="AC116" s="990"/>
      <c r="AD116" s="990"/>
      <c r="AE116" s="991"/>
      <c r="AF116" s="992">
        <v>20</v>
      </c>
      <c r="AG116" s="990"/>
      <c r="AH116" s="990"/>
      <c r="AI116" s="990"/>
      <c r="AJ116" s="991"/>
      <c r="AK116" s="992">
        <v>87</v>
      </c>
      <c r="AL116" s="990"/>
      <c r="AM116" s="990"/>
      <c r="AN116" s="990"/>
      <c r="AO116" s="991"/>
      <c r="AP116" s="993">
        <v>0</v>
      </c>
      <c r="AQ116" s="994"/>
      <c r="AR116" s="994"/>
      <c r="AS116" s="994"/>
      <c r="AT116" s="995"/>
      <c r="AU116" s="931"/>
      <c r="AV116" s="932"/>
      <c r="AW116" s="932"/>
      <c r="AX116" s="932"/>
      <c r="AY116" s="932"/>
      <c r="AZ116" s="998" t="s">
        <v>425</v>
      </c>
      <c r="BA116" s="999"/>
      <c r="BB116" s="999"/>
      <c r="BC116" s="999"/>
      <c r="BD116" s="999"/>
      <c r="BE116" s="999"/>
      <c r="BF116" s="999"/>
      <c r="BG116" s="999"/>
      <c r="BH116" s="999"/>
      <c r="BI116" s="999"/>
      <c r="BJ116" s="999"/>
      <c r="BK116" s="999"/>
      <c r="BL116" s="999"/>
      <c r="BM116" s="999"/>
      <c r="BN116" s="999"/>
      <c r="BO116" s="999"/>
      <c r="BP116" s="1000"/>
      <c r="BQ116" s="950" t="s">
        <v>112</v>
      </c>
      <c r="BR116" s="951"/>
      <c r="BS116" s="951"/>
      <c r="BT116" s="951"/>
      <c r="BU116" s="951"/>
      <c r="BV116" s="951" t="s">
        <v>112</v>
      </c>
      <c r="BW116" s="951"/>
      <c r="BX116" s="951"/>
      <c r="BY116" s="951"/>
      <c r="BZ116" s="951"/>
      <c r="CA116" s="951" t="s">
        <v>112</v>
      </c>
      <c r="CB116" s="951"/>
      <c r="CC116" s="951"/>
      <c r="CD116" s="951"/>
      <c r="CE116" s="951"/>
      <c r="CF116" s="945" t="s">
        <v>112</v>
      </c>
      <c r="CG116" s="946"/>
      <c r="CH116" s="946"/>
      <c r="CI116" s="946"/>
      <c r="CJ116" s="946"/>
      <c r="CK116" s="976"/>
      <c r="CL116" s="977"/>
      <c r="CM116" s="947" t="s">
        <v>426</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112</v>
      </c>
      <c r="DH116" s="990"/>
      <c r="DI116" s="990"/>
      <c r="DJ116" s="990"/>
      <c r="DK116" s="991"/>
      <c r="DL116" s="992" t="s">
        <v>112</v>
      </c>
      <c r="DM116" s="990"/>
      <c r="DN116" s="990"/>
      <c r="DO116" s="990"/>
      <c r="DP116" s="991"/>
      <c r="DQ116" s="992" t="s">
        <v>112</v>
      </c>
      <c r="DR116" s="990"/>
      <c r="DS116" s="990"/>
      <c r="DT116" s="990"/>
      <c r="DU116" s="991"/>
      <c r="DV116" s="993" t="s">
        <v>112</v>
      </c>
      <c r="DW116" s="994"/>
      <c r="DX116" s="994"/>
      <c r="DY116" s="994"/>
      <c r="DZ116" s="995"/>
    </row>
    <row r="117" spans="1:130" s="199" customFormat="1" ht="26.25" customHeight="1">
      <c r="A117" s="935" t="s">
        <v>171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427</v>
      </c>
      <c r="Z117" s="917"/>
      <c r="AA117" s="1007">
        <v>638922</v>
      </c>
      <c r="AB117" s="1008"/>
      <c r="AC117" s="1008"/>
      <c r="AD117" s="1008"/>
      <c r="AE117" s="1009"/>
      <c r="AF117" s="1010">
        <v>620976</v>
      </c>
      <c r="AG117" s="1008"/>
      <c r="AH117" s="1008"/>
      <c r="AI117" s="1008"/>
      <c r="AJ117" s="1009"/>
      <c r="AK117" s="1010">
        <v>587867</v>
      </c>
      <c r="AL117" s="1008"/>
      <c r="AM117" s="1008"/>
      <c r="AN117" s="1008"/>
      <c r="AO117" s="1009"/>
      <c r="AP117" s="1011"/>
      <c r="AQ117" s="1012"/>
      <c r="AR117" s="1012"/>
      <c r="AS117" s="1012"/>
      <c r="AT117" s="1013"/>
      <c r="AU117" s="931"/>
      <c r="AV117" s="932"/>
      <c r="AW117" s="932"/>
      <c r="AX117" s="932"/>
      <c r="AY117" s="932"/>
      <c r="AZ117" s="998" t="s">
        <v>428</v>
      </c>
      <c r="BA117" s="999"/>
      <c r="BB117" s="999"/>
      <c r="BC117" s="999"/>
      <c r="BD117" s="999"/>
      <c r="BE117" s="999"/>
      <c r="BF117" s="999"/>
      <c r="BG117" s="999"/>
      <c r="BH117" s="999"/>
      <c r="BI117" s="999"/>
      <c r="BJ117" s="999"/>
      <c r="BK117" s="999"/>
      <c r="BL117" s="999"/>
      <c r="BM117" s="999"/>
      <c r="BN117" s="999"/>
      <c r="BO117" s="999"/>
      <c r="BP117" s="1000"/>
      <c r="BQ117" s="950" t="s">
        <v>112</v>
      </c>
      <c r="BR117" s="951"/>
      <c r="BS117" s="951"/>
      <c r="BT117" s="951"/>
      <c r="BU117" s="951"/>
      <c r="BV117" s="951" t="s">
        <v>112</v>
      </c>
      <c r="BW117" s="951"/>
      <c r="BX117" s="951"/>
      <c r="BY117" s="951"/>
      <c r="BZ117" s="951"/>
      <c r="CA117" s="951" t="s">
        <v>112</v>
      </c>
      <c r="CB117" s="951"/>
      <c r="CC117" s="951"/>
      <c r="CD117" s="951"/>
      <c r="CE117" s="951"/>
      <c r="CF117" s="945" t="s">
        <v>112</v>
      </c>
      <c r="CG117" s="946"/>
      <c r="CH117" s="946"/>
      <c r="CI117" s="946"/>
      <c r="CJ117" s="946"/>
      <c r="CK117" s="976"/>
      <c r="CL117" s="977"/>
      <c r="CM117" s="947" t="s">
        <v>429</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112</v>
      </c>
      <c r="DH117" s="990"/>
      <c r="DI117" s="990"/>
      <c r="DJ117" s="990"/>
      <c r="DK117" s="991"/>
      <c r="DL117" s="992" t="s">
        <v>112</v>
      </c>
      <c r="DM117" s="990"/>
      <c r="DN117" s="990"/>
      <c r="DO117" s="990"/>
      <c r="DP117" s="991"/>
      <c r="DQ117" s="992" t="s">
        <v>112</v>
      </c>
      <c r="DR117" s="990"/>
      <c r="DS117" s="990"/>
      <c r="DT117" s="990"/>
      <c r="DU117" s="991"/>
      <c r="DV117" s="993" t="s">
        <v>112</v>
      </c>
      <c r="DW117" s="994"/>
      <c r="DX117" s="994"/>
      <c r="DY117" s="994"/>
      <c r="DZ117" s="995"/>
    </row>
    <row r="118" spans="1:130" s="199" customFormat="1" ht="26.25" customHeight="1">
      <c r="A118" s="935"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288</v>
      </c>
      <c r="AG118" s="916"/>
      <c r="AH118" s="916"/>
      <c r="AI118" s="916"/>
      <c r="AJ118" s="917"/>
      <c r="AK118" s="915" t="s">
        <v>287</v>
      </c>
      <c r="AL118" s="916"/>
      <c r="AM118" s="916"/>
      <c r="AN118" s="916"/>
      <c r="AO118" s="917"/>
      <c r="AP118" s="1002" t="s">
        <v>402</v>
      </c>
      <c r="AQ118" s="1003"/>
      <c r="AR118" s="1003"/>
      <c r="AS118" s="1003"/>
      <c r="AT118" s="1004"/>
      <c r="AU118" s="931"/>
      <c r="AV118" s="932"/>
      <c r="AW118" s="932"/>
      <c r="AX118" s="932"/>
      <c r="AY118" s="932"/>
      <c r="AZ118" s="1005" t="s">
        <v>430</v>
      </c>
      <c r="BA118" s="996"/>
      <c r="BB118" s="996"/>
      <c r="BC118" s="996"/>
      <c r="BD118" s="996"/>
      <c r="BE118" s="996"/>
      <c r="BF118" s="996"/>
      <c r="BG118" s="996"/>
      <c r="BH118" s="996"/>
      <c r="BI118" s="996"/>
      <c r="BJ118" s="996"/>
      <c r="BK118" s="996"/>
      <c r="BL118" s="996"/>
      <c r="BM118" s="996"/>
      <c r="BN118" s="996"/>
      <c r="BO118" s="996"/>
      <c r="BP118" s="997"/>
      <c r="BQ118" s="1028" t="s">
        <v>112</v>
      </c>
      <c r="BR118" s="1029"/>
      <c r="BS118" s="1029"/>
      <c r="BT118" s="1029"/>
      <c r="BU118" s="1029"/>
      <c r="BV118" s="1029" t="s">
        <v>112</v>
      </c>
      <c r="BW118" s="1029"/>
      <c r="BX118" s="1029"/>
      <c r="BY118" s="1029"/>
      <c r="BZ118" s="1029"/>
      <c r="CA118" s="1029" t="s">
        <v>112</v>
      </c>
      <c r="CB118" s="1029"/>
      <c r="CC118" s="1029"/>
      <c r="CD118" s="1029"/>
      <c r="CE118" s="1029"/>
      <c r="CF118" s="945" t="s">
        <v>112</v>
      </c>
      <c r="CG118" s="946"/>
      <c r="CH118" s="946"/>
      <c r="CI118" s="946"/>
      <c r="CJ118" s="946"/>
      <c r="CK118" s="976"/>
      <c r="CL118" s="977"/>
      <c r="CM118" s="947" t="s">
        <v>431</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112</v>
      </c>
      <c r="DH118" s="990"/>
      <c r="DI118" s="990"/>
      <c r="DJ118" s="990"/>
      <c r="DK118" s="991"/>
      <c r="DL118" s="992" t="s">
        <v>112</v>
      </c>
      <c r="DM118" s="990"/>
      <c r="DN118" s="990"/>
      <c r="DO118" s="990"/>
      <c r="DP118" s="991"/>
      <c r="DQ118" s="992" t="s">
        <v>112</v>
      </c>
      <c r="DR118" s="990"/>
      <c r="DS118" s="990"/>
      <c r="DT118" s="990"/>
      <c r="DU118" s="991"/>
      <c r="DV118" s="993" t="s">
        <v>112</v>
      </c>
      <c r="DW118" s="994"/>
      <c r="DX118" s="994"/>
      <c r="DY118" s="994"/>
      <c r="DZ118" s="995"/>
    </row>
    <row r="119" spans="1:130" s="199" customFormat="1" ht="26.25" customHeight="1">
      <c r="A119" s="1089" t="s">
        <v>406</v>
      </c>
      <c r="B119" s="975"/>
      <c r="C119" s="954" t="s">
        <v>407</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933"/>
      <c r="AV119" s="934"/>
      <c r="AW119" s="934"/>
      <c r="AX119" s="934"/>
      <c r="AY119" s="934"/>
      <c r="AZ119" s="230" t="s">
        <v>171</v>
      </c>
      <c r="BA119" s="230"/>
      <c r="BB119" s="230"/>
      <c r="BC119" s="230"/>
      <c r="BD119" s="230"/>
      <c r="BE119" s="230"/>
      <c r="BF119" s="230"/>
      <c r="BG119" s="230"/>
      <c r="BH119" s="230"/>
      <c r="BI119" s="230"/>
      <c r="BJ119" s="230"/>
      <c r="BK119" s="230"/>
      <c r="BL119" s="230"/>
      <c r="BM119" s="230"/>
      <c r="BN119" s="230"/>
      <c r="BO119" s="1006" t="s">
        <v>432</v>
      </c>
      <c r="BP119" s="1037"/>
      <c r="BQ119" s="1028">
        <v>6241633</v>
      </c>
      <c r="BR119" s="1029"/>
      <c r="BS119" s="1029"/>
      <c r="BT119" s="1029"/>
      <c r="BU119" s="1029"/>
      <c r="BV119" s="1029">
        <v>5894944</v>
      </c>
      <c r="BW119" s="1029"/>
      <c r="BX119" s="1029"/>
      <c r="BY119" s="1029"/>
      <c r="BZ119" s="1029"/>
      <c r="CA119" s="1029">
        <v>6224211</v>
      </c>
      <c r="CB119" s="1029"/>
      <c r="CC119" s="1029"/>
      <c r="CD119" s="1029"/>
      <c r="CE119" s="1029"/>
      <c r="CF119" s="1030"/>
      <c r="CG119" s="1031"/>
      <c r="CH119" s="1031"/>
      <c r="CI119" s="1031"/>
      <c r="CJ119" s="1032"/>
      <c r="CK119" s="978"/>
      <c r="CL119" s="979"/>
      <c r="CM119" s="1033" t="s">
        <v>433</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112</v>
      </c>
      <c r="DH119" s="1015"/>
      <c r="DI119" s="1015"/>
      <c r="DJ119" s="1015"/>
      <c r="DK119" s="1016"/>
      <c r="DL119" s="1014" t="s">
        <v>112</v>
      </c>
      <c r="DM119" s="1015"/>
      <c r="DN119" s="1015"/>
      <c r="DO119" s="1015"/>
      <c r="DP119" s="1016"/>
      <c r="DQ119" s="1014" t="s">
        <v>112</v>
      </c>
      <c r="DR119" s="1015"/>
      <c r="DS119" s="1015"/>
      <c r="DT119" s="1015"/>
      <c r="DU119" s="1016"/>
      <c r="DV119" s="1017" t="s">
        <v>112</v>
      </c>
      <c r="DW119" s="1018"/>
      <c r="DX119" s="1018"/>
      <c r="DY119" s="1018"/>
      <c r="DZ119" s="1019"/>
    </row>
    <row r="120" spans="1:130" s="199" customFormat="1" ht="26.25" customHeight="1">
      <c r="A120" s="1090"/>
      <c r="B120" s="977"/>
      <c r="C120" s="947" t="s">
        <v>410</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112</v>
      </c>
      <c r="AB120" s="990"/>
      <c r="AC120" s="990"/>
      <c r="AD120" s="990"/>
      <c r="AE120" s="991"/>
      <c r="AF120" s="992" t="s">
        <v>112</v>
      </c>
      <c r="AG120" s="990"/>
      <c r="AH120" s="990"/>
      <c r="AI120" s="990"/>
      <c r="AJ120" s="991"/>
      <c r="AK120" s="992" t="s">
        <v>112</v>
      </c>
      <c r="AL120" s="990"/>
      <c r="AM120" s="990"/>
      <c r="AN120" s="990"/>
      <c r="AO120" s="991"/>
      <c r="AP120" s="993" t="s">
        <v>112</v>
      </c>
      <c r="AQ120" s="994"/>
      <c r="AR120" s="994"/>
      <c r="AS120" s="994"/>
      <c r="AT120" s="995"/>
      <c r="AU120" s="1020" t="s">
        <v>434</v>
      </c>
      <c r="AV120" s="1021"/>
      <c r="AW120" s="1021"/>
      <c r="AX120" s="1021"/>
      <c r="AY120" s="1022"/>
      <c r="AZ120" s="971" t="s">
        <v>435</v>
      </c>
      <c r="BA120" s="920"/>
      <c r="BB120" s="920"/>
      <c r="BC120" s="920"/>
      <c r="BD120" s="920"/>
      <c r="BE120" s="920"/>
      <c r="BF120" s="920"/>
      <c r="BG120" s="920"/>
      <c r="BH120" s="920"/>
      <c r="BI120" s="920"/>
      <c r="BJ120" s="920"/>
      <c r="BK120" s="920"/>
      <c r="BL120" s="920"/>
      <c r="BM120" s="920"/>
      <c r="BN120" s="920"/>
      <c r="BO120" s="920"/>
      <c r="BP120" s="921"/>
      <c r="BQ120" s="957">
        <v>2474172</v>
      </c>
      <c r="BR120" s="958"/>
      <c r="BS120" s="958"/>
      <c r="BT120" s="958"/>
      <c r="BU120" s="958"/>
      <c r="BV120" s="958">
        <v>3319250</v>
      </c>
      <c r="BW120" s="958"/>
      <c r="BX120" s="958"/>
      <c r="BY120" s="958"/>
      <c r="BZ120" s="958"/>
      <c r="CA120" s="958">
        <v>3247935</v>
      </c>
      <c r="CB120" s="958"/>
      <c r="CC120" s="958"/>
      <c r="CD120" s="958"/>
      <c r="CE120" s="958"/>
      <c r="CF120" s="972">
        <v>134.69999999999999</v>
      </c>
      <c r="CG120" s="973"/>
      <c r="CH120" s="973"/>
      <c r="CI120" s="973"/>
      <c r="CJ120" s="973"/>
      <c r="CK120" s="1038" t="s">
        <v>436</v>
      </c>
      <c r="CL120" s="1039"/>
      <c r="CM120" s="1039"/>
      <c r="CN120" s="1039"/>
      <c r="CO120" s="1040"/>
      <c r="CP120" s="1046" t="s">
        <v>385</v>
      </c>
      <c r="CQ120" s="1047"/>
      <c r="CR120" s="1047"/>
      <c r="CS120" s="1047"/>
      <c r="CT120" s="1047"/>
      <c r="CU120" s="1047"/>
      <c r="CV120" s="1047"/>
      <c r="CW120" s="1047"/>
      <c r="CX120" s="1047"/>
      <c r="CY120" s="1047"/>
      <c r="CZ120" s="1047"/>
      <c r="DA120" s="1047"/>
      <c r="DB120" s="1047"/>
      <c r="DC120" s="1047"/>
      <c r="DD120" s="1047"/>
      <c r="DE120" s="1047"/>
      <c r="DF120" s="1048"/>
      <c r="DG120" s="957">
        <v>350343</v>
      </c>
      <c r="DH120" s="958"/>
      <c r="DI120" s="958"/>
      <c r="DJ120" s="958"/>
      <c r="DK120" s="958"/>
      <c r="DL120" s="958">
        <v>334876</v>
      </c>
      <c r="DM120" s="958"/>
      <c r="DN120" s="958"/>
      <c r="DO120" s="958"/>
      <c r="DP120" s="958"/>
      <c r="DQ120" s="958">
        <v>622151</v>
      </c>
      <c r="DR120" s="958"/>
      <c r="DS120" s="958"/>
      <c r="DT120" s="958"/>
      <c r="DU120" s="958"/>
      <c r="DV120" s="959">
        <v>25.8</v>
      </c>
      <c r="DW120" s="959"/>
      <c r="DX120" s="959"/>
      <c r="DY120" s="959"/>
      <c r="DZ120" s="960"/>
    </row>
    <row r="121" spans="1:130" s="199" customFormat="1" ht="26.25" customHeight="1">
      <c r="A121" s="1090"/>
      <c r="B121" s="977"/>
      <c r="C121" s="998" t="s">
        <v>437</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112</v>
      </c>
      <c r="AB121" s="990"/>
      <c r="AC121" s="990"/>
      <c r="AD121" s="990"/>
      <c r="AE121" s="991"/>
      <c r="AF121" s="992" t="s">
        <v>112</v>
      </c>
      <c r="AG121" s="990"/>
      <c r="AH121" s="990"/>
      <c r="AI121" s="990"/>
      <c r="AJ121" s="991"/>
      <c r="AK121" s="992" t="s">
        <v>112</v>
      </c>
      <c r="AL121" s="990"/>
      <c r="AM121" s="990"/>
      <c r="AN121" s="990"/>
      <c r="AO121" s="991"/>
      <c r="AP121" s="993" t="s">
        <v>112</v>
      </c>
      <c r="AQ121" s="994"/>
      <c r="AR121" s="994"/>
      <c r="AS121" s="994"/>
      <c r="AT121" s="995"/>
      <c r="AU121" s="1023"/>
      <c r="AV121" s="1024"/>
      <c r="AW121" s="1024"/>
      <c r="AX121" s="1024"/>
      <c r="AY121" s="1025"/>
      <c r="AZ121" s="980" t="s">
        <v>438</v>
      </c>
      <c r="BA121" s="981"/>
      <c r="BB121" s="981"/>
      <c r="BC121" s="981"/>
      <c r="BD121" s="981"/>
      <c r="BE121" s="981"/>
      <c r="BF121" s="981"/>
      <c r="BG121" s="981"/>
      <c r="BH121" s="981"/>
      <c r="BI121" s="981"/>
      <c r="BJ121" s="981"/>
      <c r="BK121" s="981"/>
      <c r="BL121" s="981"/>
      <c r="BM121" s="981"/>
      <c r="BN121" s="981"/>
      <c r="BO121" s="981"/>
      <c r="BP121" s="982"/>
      <c r="BQ121" s="950">
        <v>217662</v>
      </c>
      <c r="BR121" s="951"/>
      <c r="BS121" s="951"/>
      <c r="BT121" s="951"/>
      <c r="BU121" s="951"/>
      <c r="BV121" s="951">
        <v>154967</v>
      </c>
      <c r="BW121" s="951"/>
      <c r="BX121" s="951"/>
      <c r="BY121" s="951"/>
      <c r="BZ121" s="951"/>
      <c r="CA121" s="951">
        <v>115932</v>
      </c>
      <c r="CB121" s="951"/>
      <c r="CC121" s="951"/>
      <c r="CD121" s="951"/>
      <c r="CE121" s="951"/>
      <c r="CF121" s="945">
        <v>4.8</v>
      </c>
      <c r="CG121" s="946"/>
      <c r="CH121" s="946"/>
      <c r="CI121" s="946"/>
      <c r="CJ121" s="946"/>
      <c r="CK121" s="1041"/>
      <c r="CL121" s="1042"/>
      <c r="CM121" s="1042"/>
      <c r="CN121" s="1042"/>
      <c r="CO121" s="1043"/>
      <c r="CP121" s="1051" t="s">
        <v>383</v>
      </c>
      <c r="CQ121" s="1052"/>
      <c r="CR121" s="1052"/>
      <c r="CS121" s="1052"/>
      <c r="CT121" s="1052"/>
      <c r="CU121" s="1052"/>
      <c r="CV121" s="1052"/>
      <c r="CW121" s="1052"/>
      <c r="CX121" s="1052"/>
      <c r="CY121" s="1052"/>
      <c r="CZ121" s="1052"/>
      <c r="DA121" s="1052"/>
      <c r="DB121" s="1052"/>
      <c r="DC121" s="1052"/>
      <c r="DD121" s="1052"/>
      <c r="DE121" s="1052"/>
      <c r="DF121" s="1053"/>
      <c r="DG121" s="950" t="s">
        <v>112</v>
      </c>
      <c r="DH121" s="951"/>
      <c r="DI121" s="951"/>
      <c r="DJ121" s="951"/>
      <c r="DK121" s="951"/>
      <c r="DL121" s="951" t="s">
        <v>112</v>
      </c>
      <c r="DM121" s="951"/>
      <c r="DN121" s="951"/>
      <c r="DO121" s="951"/>
      <c r="DP121" s="951"/>
      <c r="DQ121" s="951" t="s">
        <v>112</v>
      </c>
      <c r="DR121" s="951"/>
      <c r="DS121" s="951"/>
      <c r="DT121" s="951"/>
      <c r="DU121" s="951"/>
      <c r="DV121" s="952" t="s">
        <v>112</v>
      </c>
      <c r="DW121" s="952"/>
      <c r="DX121" s="952"/>
      <c r="DY121" s="952"/>
      <c r="DZ121" s="953"/>
    </row>
    <row r="122" spans="1:130" s="199" customFormat="1" ht="26.25" customHeight="1">
      <c r="A122" s="1090"/>
      <c r="B122" s="977"/>
      <c r="C122" s="947" t="s">
        <v>420</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112</v>
      </c>
      <c r="AB122" s="990"/>
      <c r="AC122" s="990"/>
      <c r="AD122" s="990"/>
      <c r="AE122" s="991"/>
      <c r="AF122" s="992" t="s">
        <v>112</v>
      </c>
      <c r="AG122" s="990"/>
      <c r="AH122" s="990"/>
      <c r="AI122" s="990"/>
      <c r="AJ122" s="991"/>
      <c r="AK122" s="992" t="s">
        <v>112</v>
      </c>
      <c r="AL122" s="990"/>
      <c r="AM122" s="990"/>
      <c r="AN122" s="990"/>
      <c r="AO122" s="991"/>
      <c r="AP122" s="993" t="s">
        <v>112</v>
      </c>
      <c r="AQ122" s="994"/>
      <c r="AR122" s="994"/>
      <c r="AS122" s="994"/>
      <c r="AT122" s="995"/>
      <c r="AU122" s="1023"/>
      <c r="AV122" s="1024"/>
      <c r="AW122" s="1024"/>
      <c r="AX122" s="1024"/>
      <c r="AY122" s="1025"/>
      <c r="AZ122" s="1005" t="s">
        <v>439</v>
      </c>
      <c r="BA122" s="996"/>
      <c r="BB122" s="996"/>
      <c r="BC122" s="996"/>
      <c r="BD122" s="996"/>
      <c r="BE122" s="996"/>
      <c r="BF122" s="996"/>
      <c r="BG122" s="996"/>
      <c r="BH122" s="996"/>
      <c r="BI122" s="996"/>
      <c r="BJ122" s="996"/>
      <c r="BK122" s="996"/>
      <c r="BL122" s="996"/>
      <c r="BM122" s="996"/>
      <c r="BN122" s="996"/>
      <c r="BO122" s="996"/>
      <c r="BP122" s="997"/>
      <c r="BQ122" s="1028">
        <v>3729574</v>
      </c>
      <c r="BR122" s="1029"/>
      <c r="BS122" s="1029"/>
      <c r="BT122" s="1029"/>
      <c r="BU122" s="1029"/>
      <c r="BV122" s="1029">
        <v>3848750</v>
      </c>
      <c r="BW122" s="1029"/>
      <c r="BX122" s="1029"/>
      <c r="BY122" s="1029"/>
      <c r="BZ122" s="1029"/>
      <c r="CA122" s="1029">
        <v>3812903</v>
      </c>
      <c r="CB122" s="1029"/>
      <c r="CC122" s="1029"/>
      <c r="CD122" s="1029"/>
      <c r="CE122" s="1029"/>
      <c r="CF122" s="1049">
        <v>158.19999999999999</v>
      </c>
      <c r="CG122" s="1050"/>
      <c r="CH122" s="1050"/>
      <c r="CI122" s="1050"/>
      <c r="CJ122" s="1050"/>
      <c r="CK122" s="1041"/>
      <c r="CL122" s="1042"/>
      <c r="CM122" s="1042"/>
      <c r="CN122" s="1042"/>
      <c r="CO122" s="1043"/>
      <c r="CP122" s="1051" t="s">
        <v>384</v>
      </c>
      <c r="CQ122" s="1052"/>
      <c r="CR122" s="1052"/>
      <c r="CS122" s="1052"/>
      <c r="CT122" s="1052"/>
      <c r="CU122" s="1052"/>
      <c r="CV122" s="1052"/>
      <c r="CW122" s="1052"/>
      <c r="CX122" s="1052"/>
      <c r="CY122" s="1052"/>
      <c r="CZ122" s="1052"/>
      <c r="DA122" s="1052"/>
      <c r="DB122" s="1052"/>
      <c r="DC122" s="1052"/>
      <c r="DD122" s="1052"/>
      <c r="DE122" s="1052"/>
      <c r="DF122" s="1053"/>
      <c r="DG122" s="950" t="s">
        <v>112</v>
      </c>
      <c r="DH122" s="951"/>
      <c r="DI122" s="951"/>
      <c r="DJ122" s="951"/>
      <c r="DK122" s="951"/>
      <c r="DL122" s="951" t="s">
        <v>112</v>
      </c>
      <c r="DM122" s="951"/>
      <c r="DN122" s="951"/>
      <c r="DO122" s="951"/>
      <c r="DP122" s="951"/>
      <c r="DQ122" s="951" t="s">
        <v>112</v>
      </c>
      <c r="DR122" s="951"/>
      <c r="DS122" s="951"/>
      <c r="DT122" s="951"/>
      <c r="DU122" s="951"/>
      <c r="DV122" s="952" t="s">
        <v>112</v>
      </c>
      <c r="DW122" s="952"/>
      <c r="DX122" s="952"/>
      <c r="DY122" s="952"/>
      <c r="DZ122" s="953"/>
    </row>
    <row r="123" spans="1:130" s="199" customFormat="1" ht="26.25" customHeight="1">
      <c r="A123" s="1090"/>
      <c r="B123" s="977"/>
      <c r="C123" s="947" t="s">
        <v>426</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112</v>
      </c>
      <c r="AB123" s="990"/>
      <c r="AC123" s="990"/>
      <c r="AD123" s="990"/>
      <c r="AE123" s="991"/>
      <c r="AF123" s="992" t="s">
        <v>112</v>
      </c>
      <c r="AG123" s="990"/>
      <c r="AH123" s="990"/>
      <c r="AI123" s="990"/>
      <c r="AJ123" s="991"/>
      <c r="AK123" s="992" t="s">
        <v>112</v>
      </c>
      <c r="AL123" s="990"/>
      <c r="AM123" s="990"/>
      <c r="AN123" s="990"/>
      <c r="AO123" s="991"/>
      <c r="AP123" s="993" t="s">
        <v>112</v>
      </c>
      <c r="AQ123" s="994"/>
      <c r="AR123" s="994"/>
      <c r="AS123" s="994"/>
      <c r="AT123" s="995"/>
      <c r="AU123" s="1026"/>
      <c r="AV123" s="1027"/>
      <c r="AW123" s="1027"/>
      <c r="AX123" s="1027"/>
      <c r="AY123" s="1027"/>
      <c r="AZ123" s="230" t="s">
        <v>171</v>
      </c>
      <c r="BA123" s="230"/>
      <c r="BB123" s="230"/>
      <c r="BC123" s="230"/>
      <c r="BD123" s="230"/>
      <c r="BE123" s="230"/>
      <c r="BF123" s="230"/>
      <c r="BG123" s="230"/>
      <c r="BH123" s="230"/>
      <c r="BI123" s="230"/>
      <c r="BJ123" s="230"/>
      <c r="BK123" s="230"/>
      <c r="BL123" s="230"/>
      <c r="BM123" s="230"/>
      <c r="BN123" s="230"/>
      <c r="BO123" s="1006" t="s">
        <v>440</v>
      </c>
      <c r="BP123" s="1037"/>
      <c r="BQ123" s="1096">
        <v>6421408</v>
      </c>
      <c r="BR123" s="1097"/>
      <c r="BS123" s="1097"/>
      <c r="BT123" s="1097"/>
      <c r="BU123" s="1097"/>
      <c r="BV123" s="1097">
        <v>7322967</v>
      </c>
      <c r="BW123" s="1097"/>
      <c r="BX123" s="1097"/>
      <c r="BY123" s="1097"/>
      <c r="BZ123" s="1097"/>
      <c r="CA123" s="1097">
        <v>7176770</v>
      </c>
      <c r="CB123" s="1097"/>
      <c r="CC123" s="1097"/>
      <c r="CD123" s="1097"/>
      <c r="CE123" s="1097"/>
      <c r="CF123" s="1030"/>
      <c r="CG123" s="1031"/>
      <c r="CH123" s="1031"/>
      <c r="CI123" s="1031"/>
      <c r="CJ123" s="1032"/>
      <c r="CK123" s="1041"/>
      <c r="CL123" s="1042"/>
      <c r="CM123" s="1042"/>
      <c r="CN123" s="1042"/>
      <c r="CO123" s="1043"/>
      <c r="CP123" s="1051" t="s">
        <v>382</v>
      </c>
      <c r="CQ123" s="1052"/>
      <c r="CR123" s="1052"/>
      <c r="CS123" s="1052"/>
      <c r="CT123" s="1052"/>
      <c r="CU123" s="1052"/>
      <c r="CV123" s="1052"/>
      <c r="CW123" s="1052"/>
      <c r="CX123" s="1052"/>
      <c r="CY123" s="1052"/>
      <c r="CZ123" s="1052"/>
      <c r="DA123" s="1052"/>
      <c r="DB123" s="1052"/>
      <c r="DC123" s="1052"/>
      <c r="DD123" s="1052"/>
      <c r="DE123" s="1052"/>
      <c r="DF123" s="1053"/>
      <c r="DG123" s="989" t="s">
        <v>112</v>
      </c>
      <c r="DH123" s="990"/>
      <c r="DI123" s="990"/>
      <c r="DJ123" s="990"/>
      <c r="DK123" s="991"/>
      <c r="DL123" s="992" t="s">
        <v>112</v>
      </c>
      <c r="DM123" s="990"/>
      <c r="DN123" s="990"/>
      <c r="DO123" s="990"/>
      <c r="DP123" s="991"/>
      <c r="DQ123" s="992" t="s">
        <v>112</v>
      </c>
      <c r="DR123" s="990"/>
      <c r="DS123" s="990"/>
      <c r="DT123" s="990"/>
      <c r="DU123" s="991"/>
      <c r="DV123" s="993" t="s">
        <v>112</v>
      </c>
      <c r="DW123" s="994"/>
      <c r="DX123" s="994"/>
      <c r="DY123" s="994"/>
      <c r="DZ123" s="995"/>
    </row>
    <row r="124" spans="1:130" s="199" customFormat="1" ht="26.25" customHeight="1" thickBot="1">
      <c r="A124" s="1090"/>
      <c r="B124" s="977"/>
      <c r="C124" s="947" t="s">
        <v>429</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112</v>
      </c>
      <c r="AB124" s="990"/>
      <c r="AC124" s="990"/>
      <c r="AD124" s="990"/>
      <c r="AE124" s="991"/>
      <c r="AF124" s="992" t="s">
        <v>112</v>
      </c>
      <c r="AG124" s="990"/>
      <c r="AH124" s="990"/>
      <c r="AI124" s="990"/>
      <c r="AJ124" s="991"/>
      <c r="AK124" s="992" t="s">
        <v>112</v>
      </c>
      <c r="AL124" s="990"/>
      <c r="AM124" s="990"/>
      <c r="AN124" s="990"/>
      <c r="AO124" s="991"/>
      <c r="AP124" s="993" t="s">
        <v>112</v>
      </c>
      <c r="AQ124" s="994"/>
      <c r="AR124" s="994"/>
      <c r="AS124" s="994"/>
      <c r="AT124" s="995"/>
      <c r="AU124" s="1092" t="s">
        <v>441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112</v>
      </c>
      <c r="BR124" s="1059"/>
      <c r="BS124" s="1059"/>
      <c r="BT124" s="1059"/>
      <c r="BU124" s="1059"/>
      <c r="BV124" s="1059" t="s">
        <v>112</v>
      </c>
      <c r="BW124" s="1059"/>
      <c r="BX124" s="1059"/>
      <c r="BY124" s="1059"/>
      <c r="BZ124" s="1059"/>
      <c r="CA124" s="1059" t="s">
        <v>112</v>
      </c>
      <c r="CB124" s="1059"/>
      <c r="CC124" s="1059"/>
      <c r="CD124" s="1059"/>
      <c r="CE124" s="1059"/>
      <c r="CF124" s="1060"/>
      <c r="CG124" s="1061"/>
      <c r="CH124" s="1061"/>
      <c r="CI124" s="1061"/>
      <c r="CJ124" s="1062"/>
      <c r="CK124" s="1044"/>
      <c r="CL124" s="1044"/>
      <c r="CM124" s="1044"/>
      <c r="CN124" s="1044"/>
      <c r="CO124" s="1045"/>
      <c r="CP124" s="1051" t="s">
        <v>442</v>
      </c>
      <c r="CQ124" s="1052"/>
      <c r="CR124" s="1052"/>
      <c r="CS124" s="1052"/>
      <c r="CT124" s="1052"/>
      <c r="CU124" s="1052"/>
      <c r="CV124" s="1052"/>
      <c r="CW124" s="1052"/>
      <c r="CX124" s="1052"/>
      <c r="CY124" s="1052"/>
      <c r="CZ124" s="1052"/>
      <c r="DA124" s="1052"/>
      <c r="DB124" s="1052"/>
      <c r="DC124" s="1052"/>
      <c r="DD124" s="1052"/>
      <c r="DE124" s="1052"/>
      <c r="DF124" s="1053"/>
      <c r="DG124" s="1036" t="s">
        <v>112</v>
      </c>
      <c r="DH124" s="1015"/>
      <c r="DI124" s="1015"/>
      <c r="DJ124" s="1015"/>
      <c r="DK124" s="1016"/>
      <c r="DL124" s="1014" t="s">
        <v>112</v>
      </c>
      <c r="DM124" s="1015"/>
      <c r="DN124" s="1015"/>
      <c r="DO124" s="1015"/>
      <c r="DP124" s="1016"/>
      <c r="DQ124" s="1014" t="s">
        <v>112</v>
      </c>
      <c r="DR124" s="1015"/>
      <c r="DS124" s="1015"/>
      <c r="DT124" s="1015"/>
      <c r="DU124" s="1016"/>
      <c r="DV124" s="1017" t="s">
        <v>112</v>
      </c>
      <c r="DW124" s="1018"/>
      <c r="DX124" s="1018"/>
      <c r="DY124" s="1018"/>
      <c r="DZ124" s="1019"/>
    </row>
    <row r="125" spans="1:130" s="199" customFormat="1" ht="26.25" customHeight="1">
      <c r="A125" s="1090"/>
      <c r="B125" s="977"/>
      <c r="C125" s="947" t="s">
        <v>431</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112</v>
      </c>
      <c r="AB125" s="990"/>
      <c r="AC125" s="990"/>
      <c r="AD125" s="990"/>
      <c r="AE125" s="991"/>
      <c r="AF125" s="992" t="s">
        <v>112</v>
      </c>
      <c r="AG125" s="990"/>
      <c r="AH125" s="990"/>
      <c r="AI125" s="990"/>
      <c r="AJ125" s="991"/>
      <c r="AK125" s="992" t="s">
        <v>112</v>
      </c>
      <c r="AL125" s="990"/>
      <c r="AM125" s="990"/>
      <c r="AN125" s="990"/>
      <c r="AO125" s="991"/>
      <c r="AP125" s="993" t="s">
        <v>112</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443</v>
      </c>
      <c r="CL125" s="1039"/>
      <c r="CM125" s="1039"/>
      <c r="CN125" s="1039"/>
      <c r="CO125" s="1040"/>
      <c r="CP125" s="971" t="s">
        <v>444</v>
      </c>
      <c r="CQ125" s="920"/>
      <c r="CR125" s="920"/>
      <c r="CS125" s="920"/>
      <c r="CT125" s="920"/>
      <c r="CU125" s="920"/>
      <c r="CV125" s="920"/>
      <c r="CW125" s="920"/>
      <c r="CX125" s="920"/>
      <c r="CY125" s="920"/>
      <c r="CZ125" s="920"/>
      <c r="DA125" s="920"/>
      <c r="DB125" s="920"/>
      <c r="DC125" s="920"/>
      <c r="DD125" s="920"/>
      <c r="DE125" s="920"/>
      <c r="DF125" s="921"/>
      <c r="DG125" s="957" t="s">
        <v>112</v>
      </c>
      <c r="DH125" s="958"/>
      <c r="DI125" s="958"/>
      <c r="DJ125" s="958"/>
      <c r="DK125" s="958"/>
      <c r="DL125" s="958" t="s">
        <v>112</v>
      </c>
      <c r="DM125" s="958"/>
      <c r="DN125" s="958"/>
      <c r="DO125" s="958"/>
      <c r="DP125" s="958"/>
      <c r="DQ125" s="958" t="s">
        <v>112</v>
      </c>
      <c r="DR125" s="958"/>
      <c r="DS125" s="958"/>
      <c r="DT125" s="958"/>
      <c r="DU125" s="958"/>
      <c r="DV125" s="959" t="s">
        <v>112</v>
      </c>
      <c r="DW125" s="959"/>
      <c r="DX125" s="959"/>
      <c r="DY125" s="959"/>
      <c r="DZ125" s="960"/>
    </row>
    <row r="126" spans="1:130" s="199" customFormat="1" ht="26.25" customHeight="1" thickBot="1">
      <c r="A126" s="1090"/>
      <c r="B126" s="977"/>
      <c r="C126" s="947" t="s">
        <v>433</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1214</v>
      </c>
      <c r="AB126" s="990"/>
      <c r="AC126" s="990"/>
      <c r="AD126" s="990"/>
      <c r="AE126" s="991"/>
      <c r="AF126" s="992" t="s">
        <v>112</v>
      </c>
      <c r="AG126" s="990"/>
      <c r="AH126" s="990"/>
      <c r="AI126" s="990"/>
      <c r="AJ126" s="991"/>
      <c r="AK126" s="992" t="s">
        <v>112</v>
      </c>
      <c r="AL126" s="990"/>
      <c r="AM126" s="990"/>
      <c r="AN126" s="990"/>
      <c r="AO126" s="991"/>
      <c r="AP126" s="993" t="s">
        <v>112</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445</v>
      </c>
      <c r="CQ126" s="981"/>
      <c r="CR126" s="981"/>
      <c r="CS126" s="981"/>
      <c r="CT126" s="981"/>
      <c r="CU126" s="981"/>
      <c r="CV126" s="981"/>
      <c r="CW126" s="981"/>
      <c r="CX126" s="981"/>
      <c r="CY126" s="981"/>
      <c r="CZ126" s="981"/>
      <c r="DA126" s="981"/>
      <c r="DB126" s="981"/>
      <c r="DC126" s="981"/>
      <c r="DD126" s="981"/>
      <c r="DE126" s="981"/>
      <c r="DF126" s="982"/>
      <c r="DG126" s="950" t="s">
        <v>112</v>
      </c>
      <c r="DH126" s="951"/>
      <c r="DI126" s="951"/>
      <c r="DJ126" s="951"/>
      <c r="DK126" s="951"/>
      <c r="DL126" s="951" t="s">
        <v>112</v>
      </c>
      <c r="DM126" s="951"/>
      <c r="DN126" s="951"/>
      <c r="DO126" s="951"/>
      <c r="DP126" s="951"/>
      <c r="DQ126" s="951" t="s">
        <v>112</v>
      </c>
      <c r="DR126" s="951"/>
      <c r="DS126" s="951"/>
      <c r="DT126" s="951"/>
      <c r="DU126" s="951"/>
      <c r="DV126" s="952" t="s">
        <v>112</v>
      </c>
      <c r="DW126" s="952"/>
      <c r="DX126" s="952"/>
      <c r="DY126" s="952"/>
      <c r="DZ126" s="953"/>
    </row>
    <row r="127" spans="1:130" s="199" customFormat="1" ht="26.25" customHeight="1">
      <c r="A127" s="1091"/>
      <c r="B127" s="979"/>
      <c r="C127" s="1033" t="s">
        <v>446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50</v>
      </c>
      <c r="AB127" s="990"/>
      <c r="AC127" s="990"/>
      <c r="AD127" s="990"/>
      <c r="AE127" s="991"/>
      <c r="AF127" s="992">
        <v>40</v>
      </c>
      <c r="AG127" s="990"/>
      <c r="AH127" s="990"/>
      <c r="AI127" s="990"/>
      <c r="AJ127" s="991"/>
      <c r="AK127" s="992" t="s">
        <v>112</v>
      </c>
      <c r="AL127" s="990"/>
      <c r="AM127" s="990"/>
      <c r="AN127" s="990"/>
      <c r="AO127" s="991"/>
      <c r="AP127" s="993" t="s">
        <v>112</v>
      </c>
      <c r="AQ127" s="994"/>
      <c r="AR127" s="994"/>
      <c r="AS127" s="994"/>
      <c r="AT127" s="995"/>
      <c r="AU127" s="235"/>
      <c r="AV127" s="235"/>
      <c r="AW127" s="235"/>
      <c r="AX127" s="1063" t="s">
        <v>447</v>
      </c>
      <c r="AY127" s="1064"/>
      <c r="AZ127" s="1064"/>
      <c r="BA127" s="1064"/>
      <c r="BB127" s="1064"/>
      <c r="BC127" s="1064"/>
      <c r="BD127" s="1064"/>
      <c r="BE127" s="1065"/>
      <c r="BF127" s="1066" t="s">
        <v>448</v>
      </c>
      <c r="BG127" s="1064"/>
      <c r="BH127" s="1064"/>
      <c r="BI127" s="1064"/>
      <c r="BJ127" s="1064"/>
      <c r="BK127" s="1064"/>
      <c r="BL127" s="1065"/>
      <c r="BM127" s="1066" t="s">
        <v>449</v>
      </c>
      <c r="BN127" s="1064"/>
      <c r="BO127" s="1064"/>
      <c r="BP127" s="1064"/>
      <c r="BQ127" s="1064"/>
      <c r="BR127" s="1064"/>
      <c r="BS127" s="1065"/>
      <c r="BT127" s="1066" t="s">
        <v>450</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451</v>
      </c>
      <c r="CQ127" s="981"/>
      <c r="CR127" s="981"/>
      <c r="CS127" s="981"/>
      <c r="CT127" s="981"/>
      <c r="CU127" s="981"/>
      <c r="CV127" s="981"/>
      <c r="CW127" s="981"/>
      <c r="CX127" s="981"/>
      <c r="CY127" s="981"/>
      <c r="CZ127" s="981"/>
      <c r="DA127" s="981"/>
      <c r="DB127" s="981"/>
      <c r="DC127" s="981"/>
      <c r="DD127" s="981"/>
      <c r="DE127" s="981"/>
      <c r="DF127" s="982"/>
      <c r="DG127" s="950" t="s">
        <v>112</v>
      </c>
      <c r="DH127" s="951"/>
      <c r="DI127" s="951"/>
      <c r="DJ127" s="951"/>
      <c r="DK127" s="951"/>
      <c r="DL127" s="951" t="s">
        <v>112</v>
      </c>
      <c r="DM127" s="951"/>
      <c r="DN127" s="951"/>
      <c r="DO127" s="951"/>
      <c r="DP127" s="951"/>
      <c r="DQ127" s="951" t="s">
        <v>112</v>
      </c>
      <c r="DR127" s="951"/>
      <c r="DS127" s="951"/>
      <c r="DT127" s="951"/>
      <c r="DU127" s="951"/>
      <c r="DV127" s="952" t="s">
        <v>112</v>
      </c>
      <c r="DW127" s="952"/>
      <c r="DX127" s="952"/>
      <c r="DY127" s="952"/>
      <c r="DZ127" s="953"/>
    </row>
    <row r="128" spans="1:130" s="199" customFormat="1" ht="26.25" customHeight="1" thickBot="1">
      <c r="A128" s="1074" t="s">
        <v>452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453</v>
      </c>
      <c r="X128" s="1076"/>
      <c r="Y128" s="1076"/>
      <c r="Z128" s="1077"/>
      <c r="AA128" s="1078">
        <v>37148</v>
      </c>
      <c r="AB128" s="1079"/>
      <c r="AC128" s="1079"/>
      <c r="AD128" s="1079"/>
      <c r="AE128" s="1080"/>
      <c r="AF128" s="1081">
        <v>28739</v>
      </c>
      <c r="AG128" s="1079"/>
      <c r="AH128" s="1079"/>
      <c r="AI128" s="1079"/>
      <c r="AJ128" s="1080"/>
      <c r="AK128" s="1081">
        <v>30792</v>
      </c>
      <c r="AL128" s="1079"/>
      <c r="AM128" s="1079"/>
      <c r="AN128" s="1079"/>
      <c r="AO128" s="1080"/>
      <c r="AP128" s="1082"/>
      <c r="AQ128" s="1083"/>
      <c r="AR128" s="1083"/>
      <c r="AS128" s="1083"/>
      <c r="AT128" s="1084"/>
      <c r="AU128" s="235"/>
      <c r="AV128" s="235"/>
      <c r="AW128" s="235"/>
      <c r="AX128" s="919" t="s">
        <v>454</v>
      </c>
      <c r="AY128" s="920"/>
      <c r="AZ128" s="920"/>
      <c r="BA128" s="920"/>
      <c r="BB128" s="920"/>
      <c r="BC128" s="920"/>
      <c r="BD128" s="920"/>
      <c r="BE128" s="921"/>
      <c r="BF128" s="1085" t="s">
        <v>112</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455</v>
      </c>
      <c r="CQ128" s="1068"/>
      <c r="CR128" s="1068"/>
      <c r="CS128" s="1068"/>
      <c r="CT128" s="1068"/>
      <c r="CU128" s="1068"/>
      <c r="CV128" s="1068"/>
      <c r="CW128" s="1068"/>
      <c r="CX128" s="1068"/>
      <c r="CY128" s="1068"/>
      <c r="CZ128" s="1068"/>
      <c r="DA128" s="1068"/>
      <c r="DB128" s="1068"/>
      <c r="DC128" s="1068"/>
      <c r="DD128" s="1068"/>
      <c r="DE128" s="1068"/>
      <c r="DF128" s="1069"/>
      <c r="DG128" s="1070" t="s">
        <v>112</v>
      </c>
      <c r="DH128" s="1071"/>
      <c r="DI128" s="1071"/>
      <c r="DJ128" s="1071"/>
      <c r="DK128" s="1071"/>
      <c r="DL128" s="1071" t="s">
        <v>112</v>
      </c>
      <c r="DM128" s="1071"/>
      <c r="DN128" s="1071"/>
      <c r="DO128" s="1071"/>
      <c r="DP128" s="1071"/>
      <c r="DQ128" s="1071" t="s">
        <v>112</v>
      </c>
      <c r="DR128" s="1071"/>
      <c r="DS128" s="1071"/>
      <c r="DT128" s="1071"/>
      <c r="DU128" s="1071"/>
      <c r="DV128" s="1072" t="s">
        <v>112</v>
      </c>
      <c r="DW128" s="1072"/>
      <c r="DX128" s="1072"/>
      <c r="DY128" s="1072"/>
      <c r="DZ128" s="1073"/>
    </row>
    <row r="129" spans="1:131" s="199" customFormat="1" ht="26.25" customHeight="1">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456</v>
      </c>
      <c r="X129" s="1105"/>
      <c r="Y129" s="1105"/>
      <c r="Z129" s="1106"/>
      <c r="AA129" s="989">
        <v>2777126</v>
      </c>
      <c r="AB129" s="990"/>
      <c r="AC129" s="990"/>
      <c r="AD129" s="990"/>
      <c r="AE129" s="991"/>
      <c r="AF129" s="992">
        <v>2887746</v>
      </c>
      <c r="AG129" s="990"/>
      <c r="AH129" s="990"/>
      <c r="AI129" s="990"/>
      <c r="AJ129" s="991"/>
      <c r="AK129" s="992">
        <v>2819067</v>
      </c>
      <c r="AL129" s="990"/>
      <c r="AM129" s="990"/>
      <c r="AN129" s="990"/>
      <c r="AO129" s="991"/>
      <c r="AP129" s="1107"/>
      <c r="AQ129" s="1108"/>
      <c r="AR129" s="1108"/>
      <c r="AS129" s="1108"/>
      <c r="AT129" s="1109"/>
      <c r="AU129" s="237"/>
      <c r="AV129" s="237"/>
      <c r="AW129" s="237"/>
      <c r="AX129" s="1098" t="s">
        <v>457</v>
      </c>
      <c r="AY129" s="981"/>
      <c r="AZ129" s="981"/>
      <c r="BA129" s="981"/>
      <c r="BB129" s="981"/>
      <c r="BC129" s="981"/>
      <c r="BD129" s="981"/>
      <c r="BE129" s="982"/>
      <c r="BF129" s="1099" t="s">
        <v>112</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1" t="s">
        <v>458</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459</v>
      </c>
      <c r="X130" s="1105"/>
      <c r="Y130" s="1105"/>
      <c r="Z130" s="1106"/>
      <c r="AA130" s="989">
        <v>424256</v>
      </c>
      <c r="AB130" s="990"/>
      <c r="AC130" s="990"/>
      <c r="AD130" s="990"/>
      <c r="AE130" s="991"/>
      <c r="AF130" s="992">
        <v>424182</v>
      </c>
      <c r="AG130" s="990"/>
      <c r="AH130" s="990"/>
      <c r="AI130" s="990"/>
      <c r="AJ130" s="991"/>
      <c r="AK130" s="992">
        <v>408128</v>
      </c>
      <c r="AL130" s="990"/>
      <c r="AM130" s="990"/>
      <c r="AN130" s="990"/>
      <c r="AO130" s="991"/>
      <c r="AP130" s="1107"/>
      <c r="AQ130" s="1108"/>
      <c r="AR130" s="1108"/>
      <c r="AS130" s="1108"/>
      <c r="AT130" s="1109"/>
      <c r="AU130" s="237"/>
      <c r="AV130" s="237"/>
      <c r="AW130" s="237"/>
      <c r="AX130" s="1098" t="s">
        <v>460</v>
      </c>
      <c r="AY130" s="981"/>
      <c r="AZ130" s="981"/>
      <c r="BA130" s="981"/>
      <c r="BB130" s="981"/>
      <c r="BC130" s="981"/>
      <c r="BD130" s="981"/>
      <c r="BE130" s="982"/>
      <c r="BF130" s="1135">
        <v>6.8</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461</v>
      </c>
      <c r="X131" s="1143"/>
      <c r="Y131" s="1143"/>
      <c r="Z131" s="1144"/>
      <c r="AA131" s="1036">
        <v>2352870</v>
      </c>
      <c r="AB131" s="1015"/>
      <c r="AC131" s="1015"/>
      <c r="AD131" s="1015"/>
      <c r="AE131" s="1016"/>
      <c r="AF131" s="1014">
        <v>2463564</v>
      </c>
      <c r="AG131" s="1015"/>
      <c r="AH131" s="1015"/>
      <c r="AI131" s="1015"/>
      <c r="AJ131" s="1016"/>
      <c r="AK131" s="1014">
        <v>2410939</v>
      </c>
      <c r="AL131" s="1015"/>
      <c r="AM131" s="1015"/>
      <c r="AN131" s="1015"/>
      <c r="AO131" s="1016"/>
      <c r="AP131" s="1145"/>
      <c r="AQ131" s="1146"/>
      <c r="AR131" s="1146"/>
      <c r="AS131" s="1146"/>
      <c r="AT131" s="1147"/>
      <c r="AU131" s="237"/>
      <c r="AV131" s="237"/>
      <c r="AW131" s="237"/>
      <c r="AX131" s="1117" t="s">
        <v>462</v>
      </c>
      <c r="AY131" s="1068"/>
      <c r="AZ131" s="1068"/>
      <c r="BA131" s="1068"/>
      <c r="BB131" s="1068"/>
      <c r="BC131" s="1068"/>
      <c r="BD131" s="1068"/>
      <c r="BE131" s="1069"/>
      <c r="BF131" s="1118" t="s">
        <v>112</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4" t="s">
        <v>463</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464</v>
      </c>
      <c r="W132" s="1128"/>
      <c r="X132" s="1128"/>
      <c r="Y132" s="1128"/>
      <c r="Z132" s="1129"/>
      <c r="AA132" s="1130">
        <v>7.5447432279999997</v>
      </c>
      <c r="AB132" s="1131"/>
      <c r="AC132" s="1131"/>
      <c r="AD132" s="1131"/>
      <c r="AE132" s="1132"/>
      <c r="AF132" s="1133">
        <v>6.8216210339999996</v>
      </c>
      <c r="AG132" s="1131"/>
      <c r="AH132" s="1131"/>
      <c r="AI132" s="1131"/>
      <c r="AJ132" s="1132"/>
      <c r="AK132" s="1133">
        <v>6.1779663439999997</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465</v>
      </c>
      <c r="W133" s="1111"/>
      <c r="X133" s="1111"/>
      <c r="Y133" s="1111"/>
      <c r="Z133" s="1112"/>
      <c r="AA133" s="1113">
        <v>8.6999999999999993</v>
      </c>
      <c r="AB133" s="1114"/>
      <c r="AC133" s="1114"/>
      <c r="AD133" s="1114"/>
      <c r="AE133" s="1115"/>
      <c r="AF133" s="1113">
        <v>7.5</v>
      </c>
      <c r="AG133" s="1114"/>
      <c r="AH133" s="1114"/>
      <c r="AI133" s="1114"/>
      <c r="AJ133" s="1115"/>
      <c r="AK133" s="1113">
        <v>6.8</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H64" sqref="AH6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1" t="s">
        <v>468</v>
      </c>
      <c r="L7" s="256"/>
      <c r="M7" s="257" t="s">
        <v>469</v>
      </c>
      <c r="N7" s="258"/>
    </row>
    <row r="8" spans="1:16">
      <c r="A8" s="250"/>
      <c r="B8" s="246"/>
      <c r="C8" s="246"/>
      <c r="D8" s="246"/>
      <c r="E8" s="246"/>
      <c r="F8" s="246"/>
      <c r="G8" s="259"/>
      <c r="H8" s="260"/>
      <c r="I8" s="260"/>
      <c r="J8" s="261"/>
      <c r="K8" s="1152"/>
      <c r="L8" s="262" t="s">
        <v>470</v>
      </c>
      <c r="M8" s="263" t="s">
        <v>471</v>
      </c>
      <c r="N8" s="264" t="s">
        <v>472</v>
      </c>
    </row>
    <row r="9" spans="1:16">
      <c r="A9" s="250"/>
      <c r="B9" s="246"/>
      <c r="C9" s="246"/>
      <c r="D9" s="246"/>
      <c r="E9" s="246"/>
      <c r="F9" s="246"/>
      <c r="G9" s="1153" t="s">
        <v>473</v>
      </c>
      <c r="H9" s="1154"/>
      <c r="I9" s="1154"/>
      <c r="J9" s="1155"/>
      <c r="K9" s="265">
        <v>850638</v>
      </c>
      <c r="L9" s="266">
        <v>127685</v>
      </c>
      <c r="M9" s="267">
        <v>134601</v>
      </c>
      <c r="N9" s="268">
        <v>-5.0999999999999996</v>
      </c>
    </row>
    <row r="10" spans="1:16">
      <c r="A10" s="250"/>
      <c r="B10" s="246"/>
      <c r="C10" s="246"/>
      <c r="D10" s="246"/>
      <c r="E10" s="246"/>
      <c r="F10" s="246"/>
      <c r="G10" s="1153" t="s">
        <v>474</v>
      </c>
      <c r="H10" s="1154"/>
      <c r="I10" s="1154"/>
      <c r="J10" s="1155"/>
      <c r="K10" s="269">
        <v>19321</v>
      </c>
      <c r="L10" s="270">
        <v>2900</v>
      </c>
      <c r="M10" s="271">
        <v>15652</v>
      </c>
      <c r="N10" s="272">
        <v>-81.5</v>
      </c>
    </row>
    <row r="11" spans="1:16" ht="13.5" customHeight="1">
      <c r="A11" s="250"/>
      <c r="B11" s="246"/>
      <c r="C11" s="246"/>
      <c r="D11" s="246"/>
      <c r="E11" s="246"/>
      <c r="F11" s="246"/>
      <c r="G11" s="1153" t="s">
        <v>475</v>
      </c>
      <c r="H11" s="1154"/>
      <c r="I11" s="1154"/>
      <c r="J11" s="1155"/>
      <c r="K11" s="269">
        <v>142541</v>
      </c>
      <c r="L11" s="270">
        <v>21396</v>
      </c>
      <c r="M11" s="271">
        <v>22688</v>
      </c>
      <c r="N11" s="272">
        <v>-5.7</v>
      </c>
    </row>
    <row r="12" spans="1:16" ht="13.5" customHeight="1">
      <c r="A12" s="250"/>
      <c r="B12" s="246"/>
      <c r="C12" s="246"/>
      <c r="D12" s="246"/>
      <c r="E12" s="246"/>
      <c r="F12" s="246"/>
      <c r="G12" s="1153" t="s">
        <v>476</v>
      </c>
      <c r="H12" s="1154"/>
      <c r="I12" s="1154"/>
      <c r="J12" s="1155"/>
      <c r="K12" s="269" t="s">
        <v>477</v>
      </c>
      <c r="L12" s="270" t="s">
        <v>477</v>
      </c>
      <c r="M12" s="271">
        <v>3308</v>
      </c>
      <c r="N12" s="272" t="s">
        <v>477</v>
      </c>
    </row>
    <row r="13" spans="1:16" ht="13.5" customHeight="1">
      <c r="A13" s="250"/>
      <c r="B13" s="246"/>
      <c r="C13" s="246"/>
      <c r="D13" s="246"/>
      <c r="E13" s="246"/>
      <c r="F13" s="246"/>
      <c r="G13" s="1153" t="s">
        <v>478</v>
      </c>
      <c r="H13" s="1154"/>
      <c r="I13" s="1154"/>
      <c r="J13" s="1155"/>
      <c r="K13" s="269" t="s">
        <v>477</v>
      </c>
      <c r="L13" s="270" t="s">
        <v>477</v>
      </c>
      <c r="M13" s="271">
        <v>1</v>
      </c>
      <c r="N13" s="272" t="s">
        <v>477</v>
      </c>
    </row>
    <row r="14" spans="1:16" ht="13.5" customHeight="1">
      <c r="A14" s="250"/>
      <c r="B14" s="246"/>
      <c r="C14" s="246"/>
      <c r="D14" s="246"/>
      <c r="E14" s="246"/>
      <c r="F14" s="246"/>
      <c r="G14" s="1153" t="s">
        <v>479</v>
      </c>
      <c r="H14" s="1154"/>
      <c r="I14" s="1154"/>
      <c r="J14" s="1155"/>
      <c r="K14" s="269">
        <v>30747</v>
      </c>
      <c r="L14" s="270">
        <v>4615</v>
      </c>
      <c r="M14" s="271">
        <v>6215</v>
      </c>
      <c r="N14" s="272">
        <v>-25.7</v>
      </c>
    </row>
    <row r="15" spans="1:16" ht="13.5" customHeight="1">
      <c r="A15" s="250"/>
      <c r="B15" s="246"/>
      <c r="C15" s="246"/>
      <c r="D15" s="246"/>
      <c r="E15" s="246"/>
      <c r="F15" s="246"/>
      <c r="G15" s="1153" t="s">
        <v>480</v>
      </c>
      <c r="H15" s="1154"/>
      <c r="I15" s="1154"/>
      <c r="J15" s="1155"/>
      <c r="K15" s="269" t="s">
        <v>477</v>
      </c>
      <c r="L15" s="270" t="s">
        <v>477</v>
      </c>
      <c r="M15" s="271">
        <v>3213</v>
      </c>
      <c r="N15" s="272" t="s">
        <v>477</v>
      </c>
    </row>
    <row r="16" spans="1:16">
      <c r="A16" s="250"/>
      <c r="B16" s="246"/>
      <c r="C16" s="246"/>
      <c r="D16" s="246"/>
      <c r="E16" s="246"/>
      <c r="F16" s="246"/>
      <c r="G16" s="1156" t="s">
        <v>481</v>
      </c>
      <c r="H16" s="1157"/>
      <c r="I16" s="1157"/>
      <c r="J16" s="1158"/>
      <c r="K16" s="270">
        <v>-77649</v>
      </c>
      <c r="L16" s="270">
        <v>-11656</v>
      </c>
      <c r="M16" s="271">
        <v>-15018</v>
      </c>
      <c r="N16" s="272">
        <v>-22.4</v>
      </c>
    </row>
    <row r="17" spans="1:16">
      <c r="A17" s="250"/>
      <c r="B17" s="246"/>
      <c r="C17" s="246"/>
      <c r="D17" s="246"/>
      <c r="E17" s="246"/>
      <c r="F17" s="246"/>
      <c r="G17" s="1156" t="s">
        <v>171</v>
      </c>
      <c r="H17" s="1157"/>
      <c r="I17" s="1157"/>
      <c r="J17" s="1158"/>
      <c r="K17" s="270">
        <v>965598</v>
      </c>
      <c r="L17" s="270">
        <v>144941</v>
      </c>
      <c r="M17" s="271">
        <v>170662</v>
      </c>
      <c r="N17" s="272">
        <v>-15.1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8" t="s">
        <v>486</v>
      </c>
      <c r="H21" s="1149"/>
      <c r="I21" s="1149"/>
      <c r="J21" s="1150"/>
      <c r="K21" s="282">
        <v>12.91</v>
      </c>
      <c r="L21" s="283">
        <v>15.35</v>
      </c>
      <c r="M21" s="284">
        <v>-2.44</v>
      </c>
      <c r="N21" s="251"/>
      <c r="O21" s="285"/>
      <c r="P21" s="281"/>
    </row>
    <row r="22" spans="1:16" s="286" customFormat="1">
      <c r="A22" s="281"/>
      <c r="B22" s="251"/>
      <c r="C22" s="251"/>
      <c r="D22" s="251"/>
      <c r="E22" s="251"/>
      <c r="F22" s="251"/>
      <c r="G22" s="1148" t="s">
        <v>487</v>
      </c>
      <c r="H22" s="1149"/>
      <c r="I22" s="1149"/>
      <c r="J22" s="1150"/>
      <c r="K22" s="287">
        <v>95.3</v>
      </c>
      <c r="L22" s="288">
        <v>96.1</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1" t="s">
        <v>468</v>
      </c>
      <c r="L30" s="256"/>
      <c r="M30" s="257" t="s">
        <v>469</v>
      </c>
      <c r="N30" s="258"/>
    </row>
    <row r="31" spans="1:16">
      <c r="A31" s="250"/>
      <c r="B31" s="246"/>
      <c r="C31" s="246"/>
      <c r="D31" s="246"/>
      <c r="E31" s="246"/>
      <c r="F31" s="246"/>
      <c r="G31" s="259"/>
      <c r="H31" s="260"/>
      <c r="I31" s="260"/>
      <c r="J31" s="261"/>
      <c r="K31" s="1152"/>
      <c r="L31" s="262" t="s">
        <v>470</v>
      </c>
      <c r="M31" s="263" t="s">
        <v>471</v>
      </c>
      <c r="N31" s="264" t="s">
        <v>472</v>
      </c>
    </row>
    <row r="32" spans="1:16" ht="27" customHeight="1">
      <c r="A32" s="250"/>
      <c r="B32" s="246"/>
      <c r="C32" s="246"/>
      <c r="D32" s="246"/>
      <c r="E32" s="246"/>
      <c r="F32" s="246"/>
      <c r="G32" s="1164" t="s">
        <v>491</v>
      </c>
      <c r="H32" s="1165"/>
      <c r="I32" s="1165"/>
      <c r="J32" s="1166"/>
      <c r="K32" s="296">
        <v>506697</v>
      </c>
      <c r="L32" s="296">
        <v>76058</v>
      </c>
      <c r="M32" s="297">
        <v>102910</v>
      </c>
      <c r="N32" s="298">
        <v>-26.1</v>
      </c>
    </row>
    <row r="33" spans="1:16" ht="13.5" customHeight="1">
      <c r="A33" s="250"/>
      <c r="B33" s="246"/>
      <c r="C33" s="246"/>
      <c r="D33" s="246"/>
      <c r="E33" s="246"/>
      <c r="F33" s="246"/>
      <c r="G33" s="1164" t="s">
        <v>492</v>
      </c>
      <c r="H33" s="1165"/>
      <c r="I33" s="1165"/>
      <c r="J33" s="1166"/>
      <c r="K33" s="296" t="s">
        <v>477</v>
      </c>
      <c r="L33" s="296" t="s">
        <v>477</v>
      </c>
      <c r="M33" s="297">
        <v>73</v>
      </c>
      <c r="N33" s="298" t="s">
        <v>477</v>
      </c>
    </row>
    <row r="34" spans="1:16" ht="27" customHeight="1">
      <c r="A34" s="250"/>
      <c r="B34" s="246"/>
      <c r="C34" s="246"/>
      <c r="D34" s="246"/>
      <c r="E34" s="246"/>
      <c r="F34" s="246"/>
      <c r="G34" s="1164" t="s">
        <v>493</v>
      </c>
      <c r="H34" s="1165"/>
      <c r="I34" s="1165"/>
      <c r="J34" s="1166"/>
      <c r="K34" s="296" t="s">
        <v>477</v>
      </c>
      <c r="L34" s="296" t="s">
        <v>477</v>
      </c>
      <c r="M34" s="297">
        <v>271</v>
      </c>
      <c r="N34" s="298" t="s">
        <v>477</v>
      </c>
    </row>
    <row r="35" spans="1:16" ht="27" customHeight="1">
      <c r="A35" s="250"/>
      <c r="B35" s="246"/>
      <c r="C35" s="246"/>
      <c r="D35" s="246"/>
      <c r="E35" s="246"/>
      <c r="F35" s="246"/>
      <c r="G35" s="1164" t="s">
        <v>494</v>
      </c>
      <c r="H35" s="1165"/>
      <c r="I35" s="1165"/>
      <c r="J35" s="1166"/>
      <c r="K35" s="296">
        <v>33903</v>
      </c>
      <c r="L35" s="296">
        <v>5089</v>
      </c>
      <c r="M35" s="297">
        <v>22640</v>
      </c>
      <c r="N35" s="298">
        <v>-77.5</v>
      </c>
    </row>
    <row r="36" spans="1:16" ht="27" customHeight="1">
      <c r="A36" s="250"/>
      <c r="B36" s="246"/>
      <c r="C36" s="246"/>
      <c r="D36" s="246"/>
      <c r="E36" s="246"/>
      <c r="F36" s="246"/>
      <c r="G36" s="1164" t="s">
        <v>495</v>
      </c>
      <c r="H36" s="1165"/>
      <c r="I36" s="1165"/>
      <c r="J36" s="1166"/>
      <c r="K36" s="296">
        <v>47180</v>
      </c>
      <c r="L36" s="296">
        <v>7082</v>
      </c>
      <c r="M36" s="297">
        <v>4886</v>
      </c>
      <c r="N36" s="298">
        <v>44.9</v>
      </c>
    </row>
    <row r="37" spans="1:16" ht="13.5" customHeight="1">
      <c r="A37" s="250"/>
      <c r="B37" s="246"/>
      <c r="C37" s="246"/>
      <c r="D37" s="246"/>
      <c r="E37" s="246"/>
      <c r="F37" s="246"/>
      <c r="G37" s="1164" t="s">
        <v>496</v>
      </c>
      <c r="H37" s="1165"/>
      <c r="I37" s="1165"/>
      <c r="J37" s="1166"/>
      <c r="K37" s="296" t="s">
        <v>477</v>
      </c>
      <c r="L37" s="296" t="s">
        <v>477</v>
      </c>
      <c r="M37" s="297">
        <v>1587</v>
      </c>
      <c r="N37" s="298" t="s">
        <v>477</v>
      </c>
    </row>
    <row r="38" spans="1:16" ht="27" customHeight="1">
      <c r="A38" s="250"/>
      <c r="B38" s="246"/>
      <c r="C38" s="246"/>
      <c r="D38" s="246"/>
      <c r="E38" s="246"/>
      <c r="F38" s="246"/>
      <c r="G38" s="1167" t="s">
        <v>497</v>
      </c>
      <c r="H38" s="1168"/>
      <c r="I38" s="1168"/>
      <c r="J38" s="1169"/>
      <c r="K38" s="299">
        <v>87</v>
      </c>
      <c r="L38" s="299">
        <v>13</v>
      </c>
      <c r="M38" s="300">
        <v>17</v>
      </c>
      <c r="N38" s="301">
        <v>-23.5</v>
      </c>
      <c r="O38" s="295"/>
    </row>
    <row r="39" spans="1:16">
      <c r="A39" s="250"/>
      <c r="B39" s="246"/>
      <c r="C39" s="246"/>
      <c r="D39" s="246"/>
      <c r="E39" s="246"/>
      <c r="F39" s="246"/>
      <c r="G39" s="1167" t="s">
        <v>498</v>
      </c>
      <c r="H39" s="1168"/>
      <c r="I39" s="1168"/>
      <c r="J39" s="1169"/>
      <c r="K39" s="302">
        <v>-30792</v>
      </c>
      <c r="L39" s="302">
        <v>-4622</v>
      </c>
      <c r="M39" s="303">
        <v>-4567</v>
      </c>
      <c r="N39" s="304">
        <v>1.2</v>
      </c>
      <c r="O39" s="295"/>
    </row>
    <row r="40" spans="1:16" ht="27" customHeight="1">
      <c r="A40" s="250"/>
      <c r="B40" s="246"/>
      <c r="C40" s="246"/>
      <c r="D40" s="246"/>
      <c r="E40" s="246"/>
      <c r="F40" s="246"/>
      <c r="G40" s="1164" t="s">
        <v>499</v>
      </c>
      <c r="H40" s="1165"/>
      <c r="I40" s="1165"/>
      <c r="J40" s="1166"/>
      <c r="K40" s="302">
        <v>-408128</v>
      </c>
      <c r="L40" s="302">
        <v>-61262</v>
      </c>
      <c r="M40" s="303">
        <v>-91042</v>
      </c>
      <c r="N40" s="304">
        <v>-32.700000000000003</v>
      </c>
      <c r="O40" s="295"/>
    </row>
    <row r="41" spans="1:16">
      <c r="A41" s="250"/>
      <c r="B41" s="246"/>
      <c r="C41" s="246"/>
      <c r="D41" s="246"/>
      <c r="E41" s="246"/>
      <c r="F41" s="246"/>
      <c r="G41" s="1170" t="s">
        <v>282</v>
      </c>
      <c r="H41" s="1171"/>
      <c r="I41" s="1171"/>
      <c r="J41" s="1172"/>
      <c r="K41" s="296">
        <v>148947</v>
      </c>
      <c r="L41" s="302">
        <v>22358</v>
      </c>
      <c r="M41" s="303">
        <v>36776</v>
      </c>
      <c r="N41" s="304">
        <v>-39.200000000000003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9" t="s">
        <v>468</v>
      </c>
      <c r="J49" s="1161" t="s">
        <v>503</v>
      </c>
      <c r="K49" s="1162"/>
      <c r="L49" s="1162"/>
      <c r="M49" s="1162"/>
      <c r="N49" s="1163"/>
    </row>
    <row r="50" spans="1:14">
      <c r="A50" s="250"/>
      <c r="B50" s="246"/>
      <c r="C50" s="246"/>
      <c r="D50" s="246"/>
      <c r="E50" s="246"/>
      <c r="F50" s="246"/>
      <c r="G50" s="314"/>
      <c r="H50" s="315"/>
      <c r="I50" s="1160"/>
      <c r="J50" s="316" t="s">
        <v>504</v>
      </c>
      <c r="K50" s="317" t="s">
        <v>505</v>
      </c>
      <c r="L50" s="318" t="s">
        <v>506</v>
      </c>
      <c r="M50" s="319" t="s">
        <v>507</v>
      </c>
      <c r="N50" s="320" t="s">
        <v>508</v>
      </c>
    </row>
    <row r="51" spans="1:14">
      <c r="A51" s="250"/>
      <c r="B51" s="246"/>
      <c r="C51" s="246"/>
      <c r="D51" s="246"/>
      <c r="E51" s="246"/>
      <c r="F51" s="246"/>
      <c r="G51" s="312" t="s">
        <v>509</v>
      </c>
      <c r="H51" s="313"/>
      <c r="I51" s="321">
        <v>344758</v>
      </c>
      <c r="J51" s="322">
        <v>48791</v>
      </c>
      <c r="K51" s="323">
        <v>-39.299999999999997</v>
      </c>
      <c r="L51" s="324">
        <v>146641</v>
      </c>
      <c r="M51" s="325">
        <v>0.3</v>
      </c>
      <c r="N51" s="326">
        <v>-39.6</v>
      </c>
    </row>
    <row r="52" spans="1:14">
      <c r="A52" s="250"/>
      <c r="B52" s="246"/>
      <c r="C52" s="246"/>
      <c r="D52" s="246"/>
      <c r="E52" s="246"/>
      <c r="F52" s="246"/>
      <c r="G52" s="327"/>
      <c r="H52" s="328" t="s">
        <v>510</v>
      </c>
      <c r="I52" s="329">
        <v>140782</v>
      </c>
      <c r="J52" s="330">
        <v>19924</v>
      </c>
      <c r="K52" s="331">
        <v>-58.5</v>
      </c>
      <c r="L52" s="332">
        <v>68142</v>
      </c>
      <c r="M52" s="333">
        <v>-9.6999999999999993</v>
      </c>
      <c r="N52" s="334">
        <v>-48.8</v>
      </c>
    </row>
    <row r="53" spans="1:14">
      <c r="A53" s="250"/>
      <c r="B53" s="246"/>
      <c r="C53" s="246"/>
      <c r="D53" s="246"/>
      <c r="E53" s="246"/>
      <c r="F53" s="246"/>
      <c r="G53" s="312" t="s">
        <v>511</v>
      </c>
      <c r="H53" s="313"/>
      <c r="I53" s="321">
        <v>1232412</v>
      </c>
      <c r="J53" s="322">
        <v>175283</v>
      </c>
      <c r="K53" s="323">
        <v>259.3</v>
      </c>
      <c r="L53" s="324">
        <v>174587</v>
      </c>
      <c r="M53" s="325">
        <v>19.100000000000001</v>
      </c>
      <c r="N53" s="326">
        <v>240.2</v>
      </c>
    </row>
    <row r="54" spans="1:14">
      <c r="A54" s="250"/>
      <c r="B54" s="246"/>
      <c r="C54" s="246"/>
      <c r="D54" s="246"/>
      <c r="E54" s="246"/>
      <c r="F54" s="246"/>
      <c r="G54" s="327"/>
      <c r="H54" s="328" t="s">
        <v>510</v>
      </c>
      <c r="I54" s="329">
        <v>797743</v>
      </c>
      <c r="J54" s="330">
        <v>113461</v>
      </c>
      <c r="K54" s="331">
        <v>469.5</v>
      </c>
      <c r="L54" s="332">
        <v>79695</v>
      </c>
      <c r="M54" s="333">
        <v>17</v>
      </c>
      <c r="N54" s="334">
        <v>452.5</v>
      </c>
    </row>
    <row r="55" spans="1:14">
      <c r="A55" s="250"/>
      <c r="B55" s="246"/>
      <c r="C55" s="246"/>
      <c r="D55" s="246"/>
      <c r="E55" s="246"/>
      <c r="F55" s="246"/>
      <c r="G55" s="312" t="s">
        <v>512</v>
      </c>
      <c r="H55" s="313"/>
      <c r="I55" s="321">
        <v>1521178</v>
      </c>
      <c r="J55" s="322">
        <v>218843</v>
      </c>
      <c r="K55" s="323">
        <v>24.9</v>
      </c>
      <c r="L55" s="324">
        <v>175675</v>
      </c>
      <c r="M55" s="325">
        <v>0.6</v>
      </c>
      <c r="N55" s="326">
        <v>24.3</v>
      </c>
    </row>
    <row r="56" spans="1:14">
      <c r="A56" s="250"/>
      <c r="B56" s="246"/>
      <c r="C56" s="246"/>
      <c r="D56" s="246"/>
      <c r="E56" s="246"/>
      <c r="F56" s="246"/>
      <c r="G56" s="327"/>
      <c r="H56" s="328" t="s">
        <v>510</v>
      </c>
      <c r="I56" s="329">
        <v>598308</v>
      </c>
      <c r="J56" s="330">
        <v>86075</v>
      </c>
      <c r="K56" s="331">
        <v>-24.1</v>
      </c>
      <c r="L56" s="332">
        <v>87698</v>
      </c>
      <c r="M56" s="333">
        <v>10</v>
      </c>
      <c r="N56" s="334">
        <v>-34.1</v>
      </c>
    </row>
    <row r="57" spans="1:14">
      <c r="A57" s="250"/>
      <c r="B57" s="246"/>
      <c r="C57" s="246"/>
      <c r="D57" s="246"/>
      <c r="E57" s="246"/>
      <c r="F57" s="246"/>
      <c r="G57" s="312" t="s">
        <v>513</v>
      </c>
      <c r="H57" s="313"/>
      <c r="I57" s="321">
        <v>369043</v>
      </c>
      <c r="J57" s="322">
        <v>54399</v>
      </c>
      <c r="K57" s="323">
        <v>-75.099999999999994</v>
      </c>
      <c r="L57" s="324">
        <v>162193</v>
      </c>
      <c r="M57" s="325">
        <v>-7.7</v>
      </c>
      <c r="N57" s="326">
        <v>-67.400000000000006</v>
      </c>
    </row>
    <row r="58" spans="1:14">
      <c r="A58" s="250"/>
      <c r="B58" s="246"/>
      <c r="C58" s="246"/>
      <c r="D58" s="246"/>
      <c r="E58" s="246"/>
      <c r="F58" s="246"/>
      <c r="G58" s="327"/>
      <c r="H58" s="328" t="s">
        <v>510</v>
      </c>
      <c r="I58" s="329">
        <v>66029</v>
      </c>
      <c r="J58" s="330">
        <v>9733</v>
      </c>
      <c r="K58" s="331">
        <v>-88.7</v>
      </c>
      <c r="L58" s="332">
        <v>79985</v>
      </c>
      <c r="M58" s="333">
        <v>-8.8000000000000007</v>
      </c>
      <c r="N58" s="334">
        <v>-79.900000000000006</v>
      </c>
    </row>
    <row r="59" spans="1:14">
      <c r="A59" s="250"/>
      <c r="B59" s="246"/>
      <c r="C59" s="246"/>
      <c r="D59" s="246"/>
      <c r="E59" s="246"/>
      <c r="F59" s="246"/>
      <c r="G59" s="312" t="s">
        <v>514</v>
      </c>
      <c r="H59" s="313"/>
      <c r="I59" s="321">
        <v>461905</v>
      </c>
      <c r="J59" s="322">
        <v>69334</v>
      </c>
      <c r="K59" s="323">
        <v>27.5</v>
      </c>
      <c r="L59" s="324">
        <v>168868</v>
      </c>
      <c r="M59" s="325">
        <v>4.0999999999999996</v>
      </c>
      <c r="N59" s="326">
        <v>23.4</v>
      </c>
    </row>
    <row r="60" spans="1:14">
      <c r="A60" s="250"/>
      <c r="B60" s="246"/>
      <c r="C60" s="246"/>
      <c r="D60" s="246"/>
      <c r="E60" s="246"/>
      <c r="F60" s="246"/>
      <c r="G60" s="327"/>
      <c r="H60" s="328" t="s">
        <v>510</v>
      </c>
      <c r="I60" s="335">
        <v>103668</v>
      </c>
      <c r="J60" s="330">
        <v>15561</v>
      </c>
      <c r="K60" s="331">
        <v>59.9</v>
      </c>
      <c r="L60" s="332">
        <v>79360</v>
      </c>
      <c r="M60" s="333">
        <v>-0.8</v>
      </c>
      <c r="N60" s="334">
        <v>60.7</v>
      </c>
    </row>
    <row r="61" spans="1:14">
      <c r="A61" s="250"/>
      <c r="B61" s="246"/>
      <c r="C61" s="246"/>
      <c r="D61" s="246"/>
      <c r="E61" s="246"/>
      <c r="F61" s="246"/>
      <c r="G61" s="312" t="s">
        <v>515</v>
      </c>
      <c r="H61" s="336"/>
      <c r="I61" s="337">
        <v>785859</v>
      </c>
      <c r="J61" s="338">
        <v>113330</v>
      </c>
      <c r="K61" s="339">
        <v>39.5</v>
      </c>
      <c r="L61" s="340">
        <v>165593</v>
      </c>
      <c r="M61" s="341">
        <v>3.3</v>
      </c>
      <c r="N61" s="326">
        <v>36.200000000000003</v>
      </c>
    </row>
    <row r="62" spans="1:14">
      <c r="A62" s="250"/>
      <c r="B62" s="246"/>
      <c r="C62" s="246"/>
      <c r="D62" s="246"/>
      <c r="E62" s="246"/>
      <c r="F62" s="246"/>
      <c r="G62" s="327"/>
      <c r="H62" s="328" t="s">
        <v>510</v>
      </c>
      <c r="I62" s="329">
        <v>341306</v>
      </c>
      <c r="J62" s="330">
        <v>48951</v>
      </c>
      <c r="K62" s="331">
        <v>71.599999999999994</v>
      </c>
      <c r="L62" s="332">
        <v>78976</v>
      </c>
      <c r="M62" s="333">
        <v>1.5</v>
      </c>
      <c r="N62" s="334">
        <v>70.099999999999994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3" t="s">
        <v>3</v>
      </c>
      <c r="D47" s="1173"/>
      <c r="E47" s="1174"/>
      <c r="F47" s="11">
        <v>43.14</v>
      </c>
      <c r="G47" s="12">
        <v>47.37</v>
      </c>
      <c r="H47" s="12">
        <v>46.6</v>
      </c>
      <c r="I47" s="12">
        <v>50.29</v>
      </c>
      <c r="J47" s="13">
        <v>50.64</v>
      </c>
    </row>
    <row r="48" spans="2:10" ht="57.75" customHeight="1">
      <c r="B48" s="14"/>
      <c r="C48" s="1175" t="s">
        <v>4</v>
      </c>
      <c r="D48" s="1175"/>
      <c r="E48" s="1176"/>
      <c r="F48" s="15">
        <v>5.24</v>
      </c>
      <c r="G48" s="16">
        <v>2.2599999999999998</v>
      </c>
      <c r="H48" s="16">
        <v>3.39</v>
      </c>
      <c r="I48" s="16">
        <v>3.32</v>
      </c>
      <c r="J48" s="17">
        <v>3.23</v>
      </c>
    </row>
    <row r="49" spans="2:10" ht="57.75" customHeight="1" thickBot="1">
      <c r="B49" s="18"/>
      <c r="C49" s="1177" t="s">
        <v>5</v>
      </c>
      <c r="D49" s="1177"/>
      <c r="E49" s="1178"/>
      <c r="F49" s="19">
        <v>2.98</v>
      </c>
      <c r="G49" s="20">
        <v>0.8</v>
      </c>
      <c r="H49" s="20" t="s">
        <v>522</v>
      </c>
      <c r="I49" s="20">
        <v>5.52</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FMV</cp:lastModifiedBy>
  <cp:lastPrinted>2018-03-07T15:09:18Z</cp:lastPrinted>
  <dcterms:created xsi:type="dcterms:W3CDTF">2018-01-24T06:31:01Z</dcterms:created>
  <dcterms:modified xsi:type="dcterms:W3CDTF">2018-10-31T00:07:00Z</dcterms:modified>
  <cp:category/>
</cp:coreProperties>
</file>