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O35" i="9"/>
  <c r="BE35" i="9"/>
  <c r="AM35" i="9"/>
  <c r="AM34"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BE34" i="9" l="1"/>
  <c r="CO34" i="9" s="1"/>
  <c r="BW34" i="9"/>
  <c r="BW35" i="9" s="1"/>
  <c r="BW36" i="9" s="1"/>
  <c r="BW37" i="9" s="1"/>
  <c r="BW38" i="9" s="1"/>
  <c r="BW39" i="9" s="1"/>
  <c r="BW40" i="9" s="1"/>
</calcChain>
</file>

<file path=xl/sharedStrings.xml><?xml version="1.0" encoding="utf-8"?>
<sst xmlns="http://schemas.openxmlformats.org/spreadsheetml/2006/main" count="1069" uniqueCount="554">
  <si>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</si>
  <si>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</si>
  <si>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</si>
  <si>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</si>
  <si>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</si>
  <si>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</si>
  <si>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</si>
  <si>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</si>
  <si>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</si>
  <si>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</si>
  <si>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</si>
  <si>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</si>
  <si>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</si>
  <si>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</si>
  <si>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</si>
  <si>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</si>
  <si>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</si>
  <si>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</si>
  <si>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</si>
  <si>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</si>
  <si>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</si>
  <si>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</si>
  <si>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</si>
  <si>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</si>
  <si>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</si>
  <si>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</si>
  <si>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</si>
  <si>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</si>
  <si>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</si>
  <si>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</si>
  <si>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</si>
  <si>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</si>
  <si>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</si>
  <si>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</si>
  <si>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</si>
  <si>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</si>
  <si>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</si>
  <si>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</si>
  <si>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</si>
  <si>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</si>
  <si>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</si>
  <si>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</si>
  <si>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</si>
  <si>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</si>
  <si>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</si>
  <si>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</si>
  <si>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</si>
  <si>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</si>
  <si>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</si>
  <si>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</si>
  <si>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</si>
  <si>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</si>
  <si>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</si>
  <si>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</si>
  <si>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</si>
  <si>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</si>
  <si>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</si>
  <si>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</si>
  <si>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</si>
  <si>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</si>
  <si>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</si>
  <si>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</si>
  <si>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</si>
  <si>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</si>
  <si>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</si>
  <si>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</si>
  <si>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</si>
  <si>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</si>
  <si>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</si>
  <si>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</si>
  <si>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</si>
  <si>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</si>
  <si>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</si>
  <si>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</si>
  <si>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</si>
  <si>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</si>
  <si>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</si>
  <si>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</si>
  <si>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</si>
  <si>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高森町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</si>
  <si>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</si>
  <si>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</si>
  <si>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</si>
  <si>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</si>
  <si>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</si>
  <si>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</si>
  <si>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</si>
  <si>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</si>
  <si>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</si>
  <si>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</si>
  <si>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</si>
  <si>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</si>
  <si>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</si>
  <si>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</si>
  <si>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</si>
  <si>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</si>
  <si>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</si>
  <si>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</si>
  <si>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</si>
  <si>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</si>
  <si>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</si>
  <si>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</si>
  <si>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</si>
  <si>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</si>
  <si>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</si>
  <si>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</si>
  <si>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</si>
  <si>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</si>
  <si>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</si>
  <si>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</si>
  <si>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</si>
  <si>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</si>
  <si>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</si>
  <si>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</si>
  <si>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</si>
  <si>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</si>
  <si>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</si>
  <si>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</si>
  <si>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</si>
  <si>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</si>
  <si>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</si>
  <si>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</si>
  <si>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</si>
  <si>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</si>
  <si>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</si>
  <si>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</si>
  <si>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</si>
  <si>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</si>
  <si>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</si>
  <si>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</si>
  <si>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</si>
  <si>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</si>
  <si>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</si>
  <si>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</si>
  <si>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</si>
  <si>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</si>
  <si>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</si>
  <si>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</si>
  <si>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</si>
  <si>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</si>
  <si>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</si>
  <si>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</si>
  <si>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</si>
  <si>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</si>
  <si>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</si>
  <si>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</si>
  <si>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</si>
  <si>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</si>
  <si>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</si>
  <si>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</si>
  <si>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</si>
  <si>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</si>
  <si>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</si>
  <si>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</si>
  <si>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</si>
  <si>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</si>
  <si>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</si>
  <si>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</si>
  <si>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</si>
  <si>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</si>
  <si>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</si>
  <si>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</si>
  <si>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</si>
  <si>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</si>
  <si>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</si>
  <si>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</si>
  <si>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</si>
  <si>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</si>
  <si>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</si>
  <si>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</si>
  <si>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</si>
  <si>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</si>
  <si>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</si>
  <si>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</si>
  <si>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</si>
  <si>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</si>
  <si>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</si>
  <si>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</si>
  <si>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</si>
  <si>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</si>
  <si>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</si>
  <si>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</si>
  <si>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</si>
  <si>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</si>
  <si>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</si>
  <si>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</si>
  <si>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</si>
  <si>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</si>
  <si>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</si>
  <si>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</si>
  <si>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</si>
  <si>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</si>
  <si>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</si>
  <si>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熊本県高森町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</si>
  <si>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</si>
  <si>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</si>
  <si>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</si>
  <si>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</si>
  <si>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</si>
  <si>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</si>
  <si>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</si>
  <si>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</si>
  <si>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</si>
  <si>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</si>
  <si>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</si>
  <si>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</si>
  <si>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</si>
  <si>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</si>
  <si>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</si>
  <si>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</si>
  <si>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</si>
  <si>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</si>
  <si>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</si>
  <si>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</si>
  <si>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</si>
  <si>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</si>
  <si>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</si>
  <si>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</si>
  <si>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</si>
  <si>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</si>
  <si>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</si>
  <si>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</si>
  <si>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</si>
  <si>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</si>
  <si>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</si>
  <si>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</si>
  <si>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</si>
  <si>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</si>
  <si>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</si>
  <si>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</si>
  <si>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</si>
  <si>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</si>
  <si>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</si>
  <si>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</si>
  <si>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</si>
  <si>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</si>
  <si>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</si>
  <si>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</si>
  <si>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</si>
  <si>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</si>
  <si>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</si>
  <si>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</si>
  <si>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</si>
  <si>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</si>
  <si>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</si>
  <si>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</si>
  <si>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</si>
  <si>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</si>
  <si>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</si>
  <si>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</si>
  <si>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</si>
  <si>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</si>
  <si>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</si>
  <si>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</si>
  <si>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</si>
  <si>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</si>
  <si>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</si>
  <si>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</si>
  <si>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</si>
  <si>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</si>
  <si>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</si>
  <si>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</si>
  <si>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</si>
  <si>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</si>
  <si>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</si>
  <si>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</si>
  <si>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</si>
  <si>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</si>
  <si>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</si>
  <si>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</si>
  <si>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</si>
  <si>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</si>
  <si>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</si>
  <si>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</si>
  <si>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</si>
  <si>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</si>
  <si>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</si>
  <si>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</si>
  <si>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</si>
  <si>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</si>
  <si>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</si>
  <si>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</si>
  <si>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</si>
  <si>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</si>
  <si>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</si>
  <si>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</si>
  <si>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</si>
  <si>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</si>
  <si>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</si>
  <si>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</si>
  <si>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</si>
  <si>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</si>
  <si>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</si>
  <si>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</si>
  <si>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</si>
  <si>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</si>
  <si>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</si>
  <si>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</si>
  <si>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</si>
  <si>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</si>
  <si>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</si>
  <si>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</si>
  <si>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</si>
  <si>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</si>
  <si>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</si>
  <si>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</si>
  <si>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</si>
  <si>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</si>
  <si>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</si>
  <si>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</si>
  <si>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</si>
  <si>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</si>
  <si>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</si>
  <si>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</si>
  <si>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</si>
  <si>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</si>
  <si>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</si>
  <si>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</si>
  <si>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</si>
  <si>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</si>
  <si>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</si>
  <si>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</si>
  <si>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</si>
  <si>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</si>
  <si>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</si>
  <si>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</si>
  <si>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</si>
  <si>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</si>
  <si>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</si>
  <si>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</si>
  <si>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</si>
  <si>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</si>
  <si>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</si>
  <si>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</si>
  <si>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</si>
  <si>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</si>
  <si>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</si>
  <si>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</si>
  <si>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</si>
  <si>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</si>
  <si>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</si>
  <si>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</si>
  <si>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熊本県高森町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</si>
  <si>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</si>
  <si>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</si>
  <si>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</si>
  <si>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</si>
  <si>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</si>
  <si>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</si>
  <si>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</si>
  <si>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</si>
  <si>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</si>
  <si>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</si>
  <si>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</si>
  <si>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</si>
  <si>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</si>
  <si>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</si>
  <si>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</si>
  <si>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</si>
  <si>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</si>
  <si>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</si>
  <si>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</si>
  <si>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</si>
  <si>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農業用水供給事業特別会計</t>
    <phoneticPr fontId="5"/>
  </si>
  <si>
    <t>鉄道経営対策事業基金特別会計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</si>
  <si>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</si>
  <si>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</si>
  <si>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</si>
  <si>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</si>
  <si>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</si>
  <si>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</si>
  <si>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</si>
  <si>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</si>
  <si>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</si>
  <si>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</si>
  <si>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</si>
  <si>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</si>
  <si>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</si>
  <si>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</si>
  <si>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</si>
  <si>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</si>
  <si>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</si>
  <si>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</si>
  <si>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</si>
  <si>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</si>
  <si>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</si>
  <si>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</si>
  <si>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</si>
  <si>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</si>
  <si>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</si>
  <si>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</si>
  <si>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</si>
  <si>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</si>
  <si>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</si>
  <si>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</si>
  <si>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</si>
  <si>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</si>
  <si>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</si>
  <si>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</si>
  <si>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</si>
  <si>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</si>
  <si>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</si>
  <si>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</si>
  <si>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</si>
  <si>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</si>
  <si>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</si>
  <si>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</si>
  <si>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</si>
  <si>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</si>
  <si>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</si>
  <si>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</si>
  <si>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</si>
  <si>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</si>
  <si>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</si>
  <si>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</si>
  <si>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</si>
  <si>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</si>
  <si>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</si>
  <si>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</si>
  <si>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</si>
  <si>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</si>
  <si>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</si>
  <si>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</si>
  <si>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</si>
  <si>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</si>
  <si>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</si>
  <si>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</si>
  <si>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</si>
  <si>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</si>
  <si>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</si>
  <si>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</si>
  <si>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</si>
  <si>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</si>
  <si>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</si>
  <si>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</si>
  <si>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</si>
  <si>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</si>
  <si>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</si>
  <si>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</si>
  <si>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</si>
  <si>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</si>
  <si>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</si>
  <si>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</si>
  <si>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</si>
  <si>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</si>
  <si>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</si>
  <si>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</si>
  <si>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</si>
  <si>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</si>
  <si>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</si>
  <si>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</si>
  <si>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</si>
  <si>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</si>
  <si>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</si>
  <si>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</si>
  <si>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</si>
  <si>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</si>
  <si>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</si>
  <si>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</si>
  <si>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</si>
  <si>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</si>
  <si>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</si>
  <si>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</si>
  <si>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</si>
  <si>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</si>
  <si>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</si>
  <si>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</si>
  <si>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</si>
  <si>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</si>
  <si>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</si>
  <si>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</si>
  <si>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</si>
  <si>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</si>
  <si>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</si>
  <si>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</si>
  <si>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</si>
  <si>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</si>
  <si>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</si>
  <si>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</si>
  <si>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</si>
  <si>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</si>
  <si>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</si>
  <si>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</si>
  <si>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</si>
  <si>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</si>
  <si>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</si>
  <si>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</si>
  <si>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</si>
  <si>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</si>
  <si>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</si>
  <si>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</si>
  <si>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</si>
  <si>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</si>
  <si>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</si>
  <si>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</si>
  <si>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</si>
  <si>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</si>
  <si>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</si>
  <si>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</si>
  <si>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</si>
  <si>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</si>
  <si>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</si>
  <si>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</si>
  <si>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</si>
  <si>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</si>
  <si>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</si>
  <si>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</si>
  <si>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</si>
  <si>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</si>
  <si>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</si>
  <si>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</si>
  <si>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</si>
  <si>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</si>
  <si>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</si>
  <si>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</si>
  <si>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</si>
  <si>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0.97</t>
  </si>
  <si>
    <t>一般会計</t>
  </si>
  <si>
    <t>介護保険事業特別会計</t>
  </si>
  <si>
    <t>簡易水道事業特別会計</t>
  </si>
  <si>
    <t>国民健康保険事業特別会計</t>
  </si>
  <si>
    <t>後期高齢者医療特別会計</t>
  </si>
  <si>
    <t>農業用水供給事業特別会計</t>
  </si>
  <si>
    <t>鉄道経営対策事業基金特別会計</t>
  </si>
  <si>
    <t>その他会計（赤字）</t>
  </si>
  <si>
    <t>その他会計（黒字）</t>
  </si>
  <si>
    <t>-</t>
    <phoneticPr fontId="2"/>
  </si>
  <si>
    <t>-</t>
    <phoneticPr fontId="2"/>
  </si>
  <si>
    <t>簡易水道事業特別会計</t>
    <phoneticPr fontId="5"/>
  </si>
  <si>
    <t>熊本県市町村総合事務組合</t>
    <rPh sb="0" eb="3">
      <t>クマモトケン</t>
    </rPh>
    <rPh sb="3" eb="6">
      <t>シチョウソン</t>
    </rPh>
    <rPh sb="6" eb="8">
      <t>ソウゴウ</t>
    </rPh>
    <rPh sb="8" eb="10">
      <t>ジム</t>
    </rPh>
    <rPh sb="10" eb="12">
      <t>クミアイ</t>
    </rPh>
    <phoneticPr fontId="2"/>
  </si>
  <si>
    <t>阿蘇広域行政事務組合（一般会計）</t>
    <rPh sb="0" eb="2">
      <t>アソ</t>
    </rPh>
    <rPh sb="2" eb="4">
      <t>コウイキ</t>
    </rPh>
    <rPh sb="4" eb="6">
      <t>ギョウセイ</t>
    </rPh>
    <rPh sb="6" eb="8">
      <t>ジム</t>
    </rPh>
    <rPh sb="8" eb="10">
      <t>クミアイ</t>
    </rPh>
    <rPh sb="11" eb="13">
      <t>イッパン</t>
    </rPh>
    <rPh sb="13" eb="15">
      <t>カイケイ</t>
    </rPh>
    <phoneticPr fontId="2"/>
  </si>
  <si>
    <t>阿蘇広域行政事務組合（湯の里荘特別会計）</t>
    <rPh sb="0" eb="2">
      <t>アソ</t>
    </rPh>
    <rPh sb="2" eb="4">
      <t>コウイキ</t>
    </rPh>
    <rPh sb="4" eb="6">
      <t>ギョウセイ</t>
    </rPh>
    <rPh sb="6" eb="8">
      <t>ジム</t>
    </rPh>
    <rPh sb="8" eb="10">
      <t>クミアイ</t>
    </rPh>
    <rPh sb="11" eb="12">
      <t>ユ</t>
    </rPh>
    <rPh sb="13" eb="14">
      <t>サト</t>
    </rPh>
    <rPh sb="14" eb="15">
      <t>ソウ</t>
    </rPh>
    <rPh sb="15" eb="17">
      <t>トクベツ</t>
    </rPh>
    <rPh sb="17" eb="19">
      <t>カイケイ</t>
    </rPh>
    <phoneticPr fontId="2"/>
  </si>
  <si>
    <t>阿蘇広域行政事務組合（阿蘇ふるさと市町村圏特別会計）</t>
    <rPh sb="0" eb="2">
      <t>アソ</t>
    </rPh>
    <rPh sb="2" eb="4">
      <t>コウイキ</t>
    </rPh>
    <rPh sb="4" eb="6">
      <t>ギョウセイ</t>
    </rPh>
    <rPh sb="6" eb="8">
      <t>ジム</t>
    </rPh>
    <rPh sb="8" eb="10">
      <t>クミアイ</t>
    </rPh>
    <rPh sb="11" eb="13">
      <t>アソ</t>
    </rPh>
    <rPh sb="17" eb="20">
      <t>シチョウソン</t>
    </rPh>
    <rPh sb="20" eb="21">
      <t>ケン</t>
    </rPh>
    <rPh sb="21" eb="23">
      <t>トクベツ</t>
    </rPh>
    <rPh sb="23" eb="25">
      <t>カイケイ</t>
    </rPh>
    <phoneticPr fontId="2"/>
  </si>
  <si>
    <t>阿蘇広域行政事務組合（阿蘇圏域市町村緊急通報システム事業特別会計）</t>
    <rPh sb="0" eb="2">
      <t>アソ</t>
    </rPh>
    <rPh sb="2" eb="4">
      <t>コウイキ</t>
    </rPh>
    <rPh sb="4" eb="6">
      <t>ギョウセイ</t>
    </rPh>
    <rPh sb="6" eb="8">
      <t>ジム</t>
    </rPh>
    <rPh sb="8" eb="10">
      <t>クミアイ</t>
    </rPh>
    <rPh sb="11" eb="13">
      <t>アソ</t>
    </rPh>
    <rPh sb="13" eb="15">
      <t>ケンイキ</t>
    </rPh>
    <rPh sb="15" eb="18">
      <t>シチョウソン</t>
    </rPh>
    <rPh sb="18" eb="20">
      <t>キンキュウ</t>
    </rPh>
    <rPh sb="20" eb="22">
      <t>ツウホウ</t>
    </rPh>
    <rPh sb="26" eb="28">
      <t>ジギョウ</t>
    </rPh>
    <rPh sb="28" eb="30">
      <t>トクベツ</t>
    </rPh>
    <rPh sb="30" eb="32">
      <t>カイケイ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</si>
  <si>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</si>
  <si>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</si>
  <si>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</si>
  <si>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</si>
  <si>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南阿蘇鉄道株式会社</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</si>
  <si>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</si>
  <si>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</si>
  <si>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</si>
  <si>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</si>
  <si>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</si>
  <si>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</si>
  <si>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</si>
  <si>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</si>
  <si>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</si>
  <si>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</si>
  <si>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</si>
  <si>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</si>
  <si>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</si>
  <si>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</si>
  <si>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は、平成23年度より一歩ずつ確実に減少し、改善傾向にある。類似団体との比較においても平成26年度以降は低い水準で推移している。改善の主な要因として「償還額＞借入額」を原則とし、事業を精査したこと、また、精査した事業実施にあたり、国・県補助金及び少しでも交付税措置の大きい地方債を活用してきたことである。
　将来負担比率は平成23年度以降「-」となっている。今後も交付税措置の大きい地方債を活用し、安定した財政運営を継続していきたいと考えている。
　しかしながら、平成28年熊本地震の発生により、今後数年は復旧復興に係る地方債の借入を予定しており、これまでのような改善傾向の維持は難しいと見込んでいる。</t>
    <rPh sb="1" eb="3">
      <t>ジッシツ</t>
    </rPh>
    <rPh sb="3" eb="6">
      <t>コウサイヒ</t>
    </rPh>
    <rPh sb="6" eb="8">
      <t>ヒリツ</t>
    </rPh>
    <rPh sb="10" eb="12">
      <t>ヘイセイ</t>
    </rPh>
    <rPh sb="14" eb="15">
      <t>ネン</t>
    </rPh>
    <rPh sb="15" eb="16">
      <t>ド</t>
    </rPh>
    <rPh sb="18" eb="20">
      <t>イッポ</t>
    </rPh>
    <rPh sb="22" eb="24">
      <t>カクジツ</t>
    </rPh>
    <rPh sb="25" eb="27">
      <t>ゲンショウ</t>
    </rPh>
    <rPh sb="29" eb="31">
      <t>カイゼン</t>
    </rPh>
    <rPh sb="31" eb="33">
      <t>ケイコウ</t>
    </rPh>
    <rPh sb="37" eb="39">
      <t>ルイジ</t>
    </rPh>
    <rPh sb="39" eb="41">
      <t>ダンタイ</t>
    </rPh>
    <rPh sb="43" eb="45">
      <t>ヒカク</t>
    </rPh>
    <rPh sb="50" eb="52">
      <t>ヘイセイ</t>
    </rPh>
    <rPh sb="54" eb="55">
      <t>ネン</t>
    </rPh>
    <rPh sb="55" eb="56">
      <t>ド</t>
    </rPh>
    <rPh sb="56" eb="58">
      <t>イコウ</t>
    </rPh>
    <rPh sb="59" eb="60">
      <t>ヒク</t>
    </rPh>
    <rPh sb="61" eb="63">
      <t>スイジュン</t>
    </rPh>
    <rPh sb="64" eb="66">
      <t>スイイ</t>
    </rPh>
    <rPh sb="71" eb="73">
      <t>カイゼン</t>
    </rPh>
    <rPh sb="74" eb="75">
      <t>オモ</t>
    </rPh>
    <rPh sb="76" eb="78">
      <t>ヨウイン</t>
    </rPh>
    <rPh sb="82" eb="84">
      <t>ショウカン</t>
    </rPh>
    <rPh sb="84" eb="85">
      <t>ガク</t>
    </rPh>
    <rPh sb="86" eb="88">
      <t>カリイレ</t>
    </rPh>
    <rPh sb="88" eb="89">
      <t>ガク</t>
    </rPh>
    <rPh sb="91" eb="93">
      <t>ゲンソク</t>
    </rPh>
    <rPh sb="96" eb="98">
      <t>ジギョウ</t>
    </rPh>
    <rPh sb="99" eb="101">
      <t>セイサ</t>
    </rPh>
    <rPh sb="109" eb="111">
      <t>セイサ</t>
    </rPh>
    <rPh sb="113" eb="115">
      <t>ジギョウ</t>
    </rPh>
    <rPh sb="115" eb="117">
      <t>ジッシ</t>
    </rPh>
    <rPh sb="122" eb="123">
      <t>クニ</t>
    </rPh>
    <rPh sb="124" eb="125">
      <t>ケン</t>
    </rPh>
    <rPh sb="125" eb="127">
      <t>ホジョ</t>
    </rPh>
    <rPh sb="127" eb="128">
      <t>キン</t>
    </rPh>
    <rPh sb="128" eb="129">
      <t>オヨ</t>
    </rPh>
    <rPh sb="130" eb="131">
      <t>スコ</t>
    </rPh>
    <rPh sb="134" eb="137">
      <t>コウフゼイ</t>
    </rPh>
    <rPh sb="137" eb="139">
      <t>ソチ</t>
    </rPh>
    <rPh sb="140" eb="141">
      <t>オオ</t>
    </rPh>
    <rPh sb="143" eb="145">
      <t>チホウ</t>
    </rPh>
    <rPh sb="145" eb="146">
      <t>サイ</t>
    </rPh>
    <rPh sb="147" eb="149">
      <t>カツヨウ</t>
    </rPh>
    <rPh sb="161" eb="163">
      <t>ショウライ</t>
    </rPh>
    <rPh sb="163" eb="165">
      <t>フタン</t>
    </rPh>
    <rPh sb="165" eb="167">
      <t>ヒリツ</t>
    </rPh>
    <rPh sb="168" eb="170">
      <t>ヘイセイ</t>
    </rPh>
    <rPh sb="172" eb="173">
      <t>ネン</t>
    </rPh>
    <rPh sb="173" eb="174">
      <t>ド</t>
    </rPh>
    <rPh sb="174" eb="176">
      <t>イコウ</t>
    </rPh>
    <rPh sb="186" eb="188">
      <t>コンゴ</t>
    </rPh>
    <rPh sb="189" eb="192">
      <t>コウフゼイ</t>
    </rPh>
    <rPh sb="192" eb="194">
      <t>ソチ</t>
    </rPh>
    <rPh sb="195" eb="196">
      <t>オオ</t>
    </rPh>
    <rPh sb="198" eb="201">
      <t>チホウサイ</t>
    </rPh>
    <rPh sb="202" eb="204">
      <t>カツヨウ</t>
    </rPh>
    <rPh sb="206" eb="208">
      <t>アンテイ</t>
    </rPh>
    <rPh sb="210" eb="212">
      <t>ザイセイ</t>
    </rPh>
    <rPh sb="212" eb="214">
      <t>ウンエイ</t>
    </rPh>
    <rPh sb="215" eb="217">
      <t>ケイゾク</t>
    </rPh>
    <rPh sb="224" eb="225">
      <t>カンガ</t>
    </rPh>
    <rPh sb="239" eb="241">
      <t>ヘイセイ</t>
    </rPh>
    <rPh sb="243" eb="244">
      <t>ネン</t>
    </rPh>
    <rPh sb="244" eb="246">
      <t>クマモト</t>
    </rPh>
    <rPh sb="246" eb="248">
      <t>ジシン</t>
    </rPh>
    <rPh sb="249" eb="251">
      <t>ハッセイ</t>
    </rPh>
    <rPh sb="255" eb="257">
      <t>コンゴ</t>
    </rPh>
    <rPh sb="257" eb="259">
      <t>スウネン</t>
    </rPh>
    <rPh sb="260" eb="262">
      <t>フッキュウ</t>
    </rPh>
    <rPh sb="262" eb="264">
      <t>フッコウ</t>
    </rPh>
    <rPh sb="265" eb="266">
      <t>カカ</t>
    </rPh>
    <rPh sb="267" eb="269">
      <t>チホウ</t>
    </rPh>
    <rPh sb="269" eb="270">
      <t>サイ</t>
    </rPh>
    <rPh sb="271" eb="273">
      <t>カリイレ</t>
    </rPh>
    <rPh sb="274" eb="276">
      <t>ヨテイ</t>
    </rPh>
    <rPh sb="289" eb="291">
      <t>カイゼン</t>
    </rPh>
    <rPh sb="291" eb="293">
      <t>ケイコウ</t>
    </rPh>
    <rPh sb="294" eb="296">
      <t>イジ</t>
    </rPh>
    <rPh sb="297" eb="298">
      <t>ムズカ</t>
    </rPh>
    <rPh sb="301" eb="303">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</si>
</sst>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80350</c:v>
                </c:pt>
                <c:pt idx="1">
                  <c:v>48791</c:v>
                </c:pt>
                <c:pt idx="2">
                  <c:v>175283</c:v>
                </c:pt>
                <c:pt idx="3">
                  <c:v>218843</c:v>
                </c:pt>
                <c:pt idx="4">
                  <c:v>54399</c:v>
                </c:pt>
              </c:numCache>
            </c:numRef>
          </c:val>
          <c:smooth val="0"/>
        </c:ser>
        <c:dLbls>
          <c:showLegendKey val="0"/>
          <c:showVal val="0"/>
          <c:showCatName val="0"/>
          <c:showSerName val="0"/>
          <c:showPercent val="0"/>
          <c:showBubbleSize val="0"/>
        </c:dLbls>
        <c:marker val="1"/>
        <c:smooth val="0"/>
        <c:axId val="291404416"/>
        <c:axId val="291422976"/>
      </c:lineChart>
      <c:catAx>
        <c:axId val="291404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1422976"/>
        <c:crosses val="autoZero"/>
        <c:auto val="1"/>
        <c:lblAlgn val="ctr"/>
        <c:lblOffset val="100"/>
        <c:tickLblSkip val="1"/>
        <c:tickMarkSkip val="1"/>
        <c:noMultiLvlLbl val="0"/>
      </c:catAx>
      <c:valAx>
        <c:axId val="29142297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1404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3.03</c:v>
                </c:pt>
                <c:pt idx="1">
                  <c:v>5.24</c:v>
                </c:pt>
                <c:pt idx="2">
                  <c:v>2.2599999999999998</c:v>
                </c:pt>
                <c:pt idx="3">
                  <c:v>3.39</c:v>
                </c:pt>
                <c:pt idx="4">
                  <c:v>3.32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41.89</c:v>
                </c:pt>
                <c:pt idx="1">
                  <c:v>43.14</c:v>
                </c:pt>
                <c:pt idx="2">
                  <c:v>47.37</c:v>
                </c:pt>
                <c:pt idx="3">
                  <c:v>46.6</c:v>
                </c:pt>
                <c:pt idx="4">
                  <c:v>50.29</c:v>
                </c:pt>
              </c:numCache>
            </c:numRef>
          </c:val>
        </c:ser>
        <c:dLbls>
          <c:showLegendKey val="0"/>
          <c:showVal val="0"/>
          <c:showCatName val="0"/>
          <c:showSerName val="0"/>
          <c:showPercent val="0"/>
          <c:showBubbleSize val="0"/>
        </c:dLbls>
        <c:gapWidth val="250"/>
        <c:overlap val="100"/>
        <c:axId val="308668672"/>
        <c:axId val="308670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10.050000000000001</c:v>
                </c:pt>
                <c:pt idx="1">
                  <c:v>2.98</c:v>
                </c:pt>
                <c:pt idx="2">
                  <c:v>0.8</c:v>
                </c:pt>
                <c:pt idx="3">
                  <c:v>-0.97</c:v>
                </c:pt>
                <c:pt idx="4">
                  <c:v>5.52</c:v>
                </c:pt>
              </c:numCache>
            </c:numRef>
          </c:val>
          <c:smooth val="0"/>
        </c:ser>
        <c:dLbls>
          <c:showLegendKey val="0"/>
          <c:showVal val="0"/>
          <c:showCatName val="0"/>
          <c:showSerName val="0"/>
          <c:showPercent val="0"/>
          <c:showBubbleSize val="0"/>
        </c:dLbls>
        <c:marker val="1"/>
        <c:smooth val="0"/>
        <c:axId val="308668672"/>
        <c:axId val="308670848"/>
      </c:lineChart>
      <c:catAx>
        <c:axId val="308668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8670848"/>
        <c:crosses val="autoZero"/>
        <c:auto val="1"/>
        <c:lblAlgn val="ctr"/>
        <c:lblOffset val="100"/>
        <c:tickLblSkip val="1"/>
        <c:tickMarkSkip val="1"/>
        <c:noMultiLvlLbl val="0"/>
      </c:catAx>
      <c:valAx>
        <c:axId val="308670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8668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鉄道経営対策事業基金特別会計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農業用水供給事業特別会計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0.14000000000000001</c:v>
                </c:pt>
                <c:pt idx="2">
                  <c:v>#N/A</c:v>
                </c:pt>
                <c:pt idx="3">
                  <c:v>0.27</c:v>
                </c:pt>
                <c:pt idx="4">
                  <c:v>#N/A</c:v>
                </c:pt>
                <c:pt idx="5">
                  <c:v>0.14000000000000001</c:v>
                </c:pt>
                <c:pt idx="6">
                  <c:v>#N/A</c:v>
                </c:pt>
                <c:pt idx="7">
                  <c:v>0.02</c:v>
                </c:pt>
                <c:pt idx="8">
                  <c:v>#N/A</c:v>
                </c:pt>
                <c:pt idx="9">
                  <c:v>0.03</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0.02</c:v>
                </c:pt>
                <c:pt idx="4">
                  <c:v>#N/A</c:v>
                </c:pt>
                <c:pt idx="5">
                  <c:v>0.02</c:v>
                </c:pt>
                <c:pt idx="6">
                  <c:v>#N/A</c:v>
                </c:pt>
                <c:pt idx="7">
                  <c:v>0.13</c:v>
                </c:pt>
                <c:pt idx="8">
                  <c:v>#N/A</c:v>
                </c:pt>
                <c:pt idx="9">
                  <c:v>0.12</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2.2599999999999998</c:v>
                </c:pt>
                <c:pt idx="2">
                  <c:v>#N/A</c:v>
                </c:pt>
                <c:pt idx="3">
                  <c:v>2.2799999999999998</c:v>
                </c:pt>
                <c:pt idx="4">
                  <c:v>#N/A</c:v>
                </c:pt>
                <c:pt idx="5">
                  <c:v>1.41</c:v>
                </c:pt>
                <c:pt idx="6">
                  <c:v>#N/A</c:v>
                </c:pt>
                <c:pt idx="7">
                  <c:v>1.55</c:v>
                </c:pt>
                <c:pt idx="8">
                  <c:v>#N/A</c:v>
                </c:pt>
                <c:pt idx="9">
                  <c:v>0.22</c:v>
                </c:pt>
              </c:numCache>
            </c:numRef>
          </c:val>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0.37</c:v>
                </c:pt>
                <c:pt idx="2">
                  <c:v>#N/A</c:v>
                </c:pt>
                <c:pt idx="3">
                  <c:v>0.9</c:v>
                </c:pt>
                <c:pt idx="4">
                  <c:v>#N/A</c:v>
                </c:pt>
                <c:pt idx="5">
                  <c:v>1.35</c:v>
                </c:pt>
                <c:pt idx="6">
                  <c:v>#N/A</c:v>
                </c:pt>
                <c:pt idx="7">
                  <c:v>0.75</c:v>
                </c:pt>
                <c:pt idx="8">
                  <c:v>#N/A</c:v>
                </c:pt>
                <c:pt idx="9">
                  <c:v>0.32</c:v>
                </c:pt>
              </c:numCache>
            </c:numRef>
          </c:val>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1.19</c:v>
                </c:pt>
                <c:pt idx="2">
                  <c:v>#N/A</c:v>
                </c:pt>
                <c:pt idx="3">
                  <c:v>0.83</c:v>
                </c:pt>
                <c:pt idx="4">
                  <c:v>#N/A</c:v>
                </c:pt>
                <c:pt idx="5">
                  <c:v>0.94</c:v>
                </c:pt>
                <c:pt idx="6">
                  <c:v>#N/A</c:v>
                </c:pt>
                <c:pt idx="7">
                  <c:v>0.12</c:v>
                </c:pt>
                <c:pt idx="8">
                  <c:v>#N/A</c:v>
                </c:pt>
                <c:pt idx="9">
                  <c:v>0.85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2.88</c:v>
                </c:pt>
                <c:pt idx="2">
                  <c:v>#N/A</c:v>
                </c:pt>
                <c:pt idx="3">
                  <c:v>4.96</c:v>
                </c:pt>
                <c:pt idx="4">
                  <c:v>#N/A</c:v>
                </c:pt>
                <c:pt idx="5">
                  <c:v>2.11</c:v>
                </c:pt>
                <c:pt idx="6">
                  <c:v>#N/A</c:v>
                </c:pt>
                <c:pt idx="7">
                  <c:v>3.36</c:v>
                </c:pt>
                <c:pt idx="8">
                  <c:v>#N/A</c:v>
                </c:pt>
                <c:pt idx="9">
                  <c:v>3.28</c:v>
                </c:pt>
              </c:numCache>
            </c:numRef>
          </c:val>
        </c:ser>
        <c:dLbls>
          <c:showLegendKey val="0"/>
          <c:showVal val="0"/>
          <c:showCatName val="0"/>
          <c:showSerName val="0"/>
          <c:showPercent val="0"/>
          <c:showBubbleSize val="0"/>
        </c:dLbls>
        <c:gapWidth val="150"/>
        <c:overlap val="100"/>
        <c:axId val="308773632"/>
        <c:axId val="308775168"/>
      </c:barChart>
      <c:catAx>
        <c:axId val="308773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8775168"/>
        <c:crosses val="autoZero"/>
        <c:auto val="1"/>
        <c:lblAlgn val="ctr"/>
        <c:lblOffset val="100"/>
        <c:tickLblSkip val="1"/>
        <c:tickMarkSkip val="1"/>
        <c:noMultiLvlLbl val="0"/>
      </c:catAx>
      <c:valAx>
        <c:axId val="308775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8773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533</c:v>
                </c:pt>
                <c:pt idx="5">
                  <c:v>493</c:v>
                </c:pt>
                <c:pt idx="8">
                  <c:v>478</c:v>
                </c:pt>
                <c:pt idx="11">
                  <c:v>461</c:v>
                </c:pt>
                <c:pt idx="14">
                  <c:v>454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c:v>
                </c:pt>
                <c:pt idx="3">
                  <c:v>1</c:v>
                </c:pt>
                <c:pt idx="6">
                  <c:v>1</c:v>
                </c:pt>
                <c:pt idx="9">
                  <c:v>1</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60</c:v>
                </c:pt>
                <c:pt idx="3">
                  <c:v>58</c:v>
                </c:pt>
                <c:pt idx="6">
                  <c:v>48</c:v>
                </c:pt>
                <c:pt idx="9">
                  <c:v>47</c:v>
                </c:pt>
                <c:pt idx="12">
                  <c:v>49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33</c:v>
                </c:pt>
                <c:pt idx="3">
                  <c:v>42</c:v>
                </c:pt>
                <c:pt idx="6">
                  <c:v>34</c:v>
                </c:pt>
                <c:pt idx="9">
                  <c:v>33</c:v>
                </c:pt>
                <c:pt idx="12">
                  <c:v>34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709</c:v>
                </c:pt>
                <c:pt idx="3">
                  <c:v>640</c:v>
                </c:pt>
                <c:pt idx="6">
                  <c:v>596</c:v>
                </c:pt>
                <c:pt idx="9">
                  <c:v>558</c:v>
                </c:pt>
                <c:pt idx="12">
                  <c:v>538</c:v>
                </c:pt>
              </c:numCache>
            </c:numRef>
          </c:val>
        </c:ser>
        <c:dLbls>
          <c:showLegendKey val="0"/>
          <c:showVal val="0"/>
          <c:showCatName val="0"/>
          <c:showSerName val="0"/>
          <c:showPercent val="0"/>
          <c:showBubbleSize val="0"/>
        </c:dLbls>
        <c:gapWidth val="100"/>
        <c:overlap val="100"/>
        <c:axId val="308867072"/>
        <c:axId val="308868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271</c:v>
                </c:pt>
                <c:pt idx="2">
                  <c:v>#N/A</c:v>
                </c:pt>
                <c:pt idx="3">
                  <c:v>#N/A</c:v>
                </c:pt>
                <c:pt idx="4">
                  <c:v>248</c:v>
                </c:pt>
                <c:pt idx="5">
                  <c:v>#N/A</c:v>
                </c:pt>
                <c:pt idx="6">
                  <c:v>#N/A</c:v>
                </c:pt>
                <c:pt idx="7">
                  <c:v>201</c:v>
                </c:pt>
                <c:pt idx="8">
                  <c:v>#N/A</c:v>
                </c:pt>
                <c:pt idx="9">
                  <c:v>#N/A</c:v>
                </c:pt>
                <c:pt idx="10">
                  <c:v>178</c:v>
                </c:pt>
                <c:pt idx="11">
                  <c:v>#N/A</c:v>
                </c:pt>
                <c:pt idx="12">
                  <c:v>#N/A</c:v>
                </c:pt>
                <c:pt idx="13">
                  <c:v>167</c:v>
                </c:pt>
                <c:pt idx="14">
                  <c:v>#N/A</c:v>
                </c:pt>
              </c:numCache>
            </c:numRef>
          </c:val>
          <c:smooth val="0"/>
        </c:ser>
        <c:dLbls>
          <c:showLegendKey val="0"/>
          <c:showVal val="0"/>
          <c:showCatName val="0"/>
          <c:showSerName val="0"/>
          <c:showPercent val="0"/>
          <c:showBubbleSize val="0"/>
        </c:dLbls>
        <c:marker val="1"/>
        <c:smooth val="0"/>
        <c:axId val="308867072"/>
        <c:axId val="308868992"/>
      </c:lineChart>
      <c:catAx>
        <c:axId val="30886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8868992"/>
        <c:crosses val="autoZero"/>
        <c:auto val="1"/>
        <c:lblAlgn val="ctr"/>
        <c:lblOffset val="100"/>
        <c:tickLblSkip val="1"/>
        <c:tickMarkSkip val="1"/>
        <c:noMultiLvlLbl val="0"/>
      </c:catAx>
      <c:valAx>
        <c:axId val="308868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8867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3727</c:v>
                </c:pt>
                <c:pt idx="5">
                  <c:v>3553</c:v>
                </c:pt>
                <c:pt idx="8">
                  <c:v>3670</c:v>
                </c:pt>
                <c:pt idx="11">
                  <c:v>3730</c:v>
                </c:pt>
                <c:pt idx="14">
                  <c:v>3849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312</c:v>
                </c:pt>
                <c:pt idx="5">
                  <c:v>330</c:v>
                </c:pt>
                <c:pt idx="8">
                  <c:v>183</c:v>
                </c:pt>
                <c:pt idx="11">
                  <c:v>218</c:v>
                </c:pt>
                <c:pt idx="14">
                  <c:v>155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2475</c:v>
                </c:pt>
                <c:pt idx="5">
                  <c:v>2463</c:v>
                </c:pt>
                <c:pt idx="8">
                  <c:v>2573</c:v>
                </c:pt>
                <c:pt idx="11">
                  <c:v>2474</c:v>
                </c:pt>
                <c:pt idx="14">
                  <c:v>3319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958</c:v>
                </c:pt>
                <c:pt idx="3">
                  <c:v>842</c:v>
                </c:pt>
                <c:pt idx="6">
                  <c:v>719</c:v>
                </c:pt>
                <c:pt idx="9">
                  <c:v>706</c:v>
                </c:pt>
                <c:pt idx="12">
                  <c:v>612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346</c:v>
                </c:pt>
                <c:pt idx="3">
                  <c:v>289</c:v>
                </c:pt>
                <c:pt idx="6">
                  <c:v>259</c:v>
                </c:pt>
                <c:pt idx="9">
                  <c:v>299</c:v>
                </c:pt>
                <c:pt idx="12">
                  <c:v>253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391</c:v>
                </c:pt>
                <c:pt idx="3">
                  <c:v>400</c:v>
                </c:pt>
                <c:pt idx="6">
                  <c:v>367</c:v>
                </c:pt>
                <c:pt idx="9">
                  <c:v>350</c:v>
                </c:pt>
                <c:pt idx="12">
                  <c:v>335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c:v>
                </c:pt>
                <c:pt idx="3">
                  <c:v>2</c:v>
                </c:pt>
                <c:pt idx="6">
                  <c:v>1</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4634</c:v>
                </c:pt>
                <c:pt idx="3">
                  <c:v>4312</c:v>
                </c:pt>
                <c:pt idx="6">
                  <c:v>4474</c:v>
                </c:pt>
                <c:pt idx="9">
                  <c:v>4886</c:v>
                </c:pt>
                <c:pt idx="12">
                  <c:v>4695</c:v>
                </c:pt>
              </c:numCache>
            </c:numRef>
          </c:val>
        </c:ser>
        <c:dLbls>
          <c:showLegendKey val="0"/>
          <c:showVal val="0"/>
          <c:showCatName val="0"/>
          <c:showSerName val="0"/>
          <c:showPercent val="0"/>
          <c:showBubbleSize val="0"/>
        </c:dLbls>
        <c:gapWidth val="100"/>
        <c:overlap val="100"/>
        <c:axId val="309114752"/>
        <c:axId val="309116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09114752"/>
        <c:axId val="309116928"/>
      </c:lineChart>
      <c:catAx>
        <c:axId val="309114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9116928"/>
        <c:crosses val="autoZero"/>
        <c:auto val="1"/>
        <c:lblAlgn val="ctr"/>
        <c:lblOffset val="100"/>
        <c:tickLblSkip val="1"/>
        <c:tickMarkSkip val="1"/>
        <c:noMultiLvlLbl val="0"/>
      </c:catAx>
      <c:valAx>
        <c:axId val="309116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9114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{B8396962-3E4A-4A3E-A976-47E603318E4D}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{0694070D-1739-4007-B037-38CAC29E6A92}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{69288A8D-5D3F-453C-BE73-DAC120E08B50}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{55369F6D-D52E-443A-B331-F8C6043BB31F}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{008145D8-96CC-499A-ABD7-4F2B0C22453B}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{78A639D6-14DA-4D1C-A9A1-F4952BEA64D0}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{CAD99089-E737-4952-99DD-690C55257389}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{4D67345F-1CE9-4AAB-9A56-D5FEDBEE0061}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{77B8A6E4-5D2A-4C1E-A847-65E449A7256E}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{ACEC79AF-6C5F-46CD-8CC6-F5833E92C868}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09180288"/>
        <c:axId val="309190656"/>
      </c:scatterChart>
      <c:valAx>
        <c:axId val="3091802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9190656"/>
        <c:crosses val="autoZero"/>
        <c:crossBetween val="midCat"/>
      </c:valAx>
      <c:valAx>
        <c:axId val="3091906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91802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{9FD296C1-DD25-46A1-9DBC-F2EE28E0E478}</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{0084E099-DF81-45F3-89A3-D129377B3A48}</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{3A406A59-9371-41BA-8925-F48B0EF341EA}</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{1BB345ED-0D1D-4DEA-8008-DF6F7F676D59}</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{8F9ECC48-DB97-405F-A42A-5DFA449F7B41}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13.1</c:v>
                </c:pt>
                <c:pt idx="1">
                  <c:v>11.7</c:v>
                </c:pt>
                <c:pt idx="2">
                  <c:v>9.9</c:v>
                </c:pt>
                <c:pt idx="3">
                  <c:v>8.6999999999999993</c:v>
                </c:pt>
                <c:pt idx="4">
                  <c:v>7.5</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{C30ACA95-47A6-4E4D-A6D5-6687063A3B9A}</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{5F28C1E0-81D8-444A-AE33-C4F5FD882A7E}</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{F3EDC916-DCED-4FF3-9895-B916220BDF13}</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{29E19C30-C81F-4634-AAF8-93F95B750B1F}</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{BB7032B4-827D-4493-8A03-4BB3623B1EB3}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309220096"/>
        <c:axId val="309222016"/>
      </c:scatterChart>
      <c:valAx>
        <c:axId val="309220096"/>
        <c:scaling>
          <c:orientation val="minMax"/>
          <c:max val="12.5"/>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9222016"/>
        <c:crosses val="autoZero"/>
        <c:crossBetween val="midCat"/>
      </c:valAx>
      <c:valAx>
        <c:axId val="309222016"/>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9220096"/>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熊本県高森町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ここ数年徐々に減少してきてはいるが、</a:t>
          </a:r>
          <a:r>
            <a:rPr kumimoji="1" lang="ja-JP" altLang="en-US" sz="1400">
              <a:solidFill>
                <a:schemeClr val="dk1"/>
              </a:solidFill>
              <a:effectLst/>
              <a:latin typeface="+mn-lt"/>
              <a:ea typeface="+mn-ea"/>
              <a:cs typeface="+mn-cs"/>
            </a:rPr>
            <a:t>Ｈ</a:t>
          </a:r>
          <a:r>
            <a:rPr kumimoji="1" lang="en-US" altLang="ja-JP" sz="1400">
              <a:solidFill>
                <a:schemeClr val="dk1"/>
              </a:solidFill>
              <a:effectLst/>
              <a:latin typeface="+mn-lt"/>
              <a:ea typeface="+mn-ea"/>
              <a:cs typeface="+mn-cs"/>
            </a:rPr>
            <a:t>28</a:t>
          </a:r>
          <a:r>
            <a:rPr kumimoji="1" lang="ja-JP" altLang="en-US" sz="1400">
              <a:solidFill>
                <a:schemeClr val="dk1"/>
              </a:solidFill>
              <a:effectLst/>
              <a:latin typeface="+mn-lt"/>
              <a:ea typeface="+mn-ea"/>
              <a:cs typeface="+mn-cs"/>
            </a:rPr>
            <a:t>熊本地震の発生により災害復旧及び復旧・復興に係る地方債の発行を予定している</a:t>
          </a:r>
          <a:r>
            <a:rPr kumimoji="1" lang="ja-JP" altLang="ja-JP" sz="1400">
              <a:solidFill>
                <a:schemeClr val="dk1"/>
              </a:solidFill>
              <a:effectLst/>
              <a:latin typeface="+mn-lt"/>
              <a:ea typeface="+mn-ea"/>
              <a:cs typeface="+mn-cs"/>
            </a:rPr>
            <a:t>。</a:t>
          </a:r>
          <a:endParaRPr lang="ja-JP" altLang="ja-JP" sz="1400">
            <a:effectLst/>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今後、地方債発行を伴う</a:t>
          </a:r>
          <a:r>
            <a:rPr kumimoji="1" lang="ja-JP" altLang="en-US" sz="1400">
              <a:solidFill>
                <a:schemeClr val="dk1"/>
              </a:solidFill>
              <a:effectLst/>
              <a:latin typeface="+mn-lt"/>
              <a:ea typeface="+mn-ea"/>
              <a:cs typeface="+mn-cs"/>
            </a:rPr>
            <a:t>新規事業については更なる精査を行っていく。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熊本県高森町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起債残高の減少が大きな要因であり、</a:t>
          </a:r>
          <a:r>
            <a:rPr lang="ja-JP" altLang="en-US" sz="1400" b="0" i="0" baseline="0">
              <a:solidFill>
                <a:schemeClr val="dk1"/>
              </a:solidFill>
              <a:effectLst/>
              <a:latin typeface="+mn-lt"/>
              <a:ea typeface="+mn-ea"/>
              <a:cs typeface="+mn-cs"/>
            </a:rPr>
            <a:t>必要な事業の精査を行い、</a:t>
          </a:r>
          <a:r>
            <a:rPr lang="ja-JP" altLang="ja-JP" sz="1400" b="0" i="0" baseline="0">
              <a:solidFill>
                <a:schemeClr val="dk1"/>
              </a:solidFill>
              <a:effectLst/>
              <a:latin typeface="+mn-lt"/>
              <a:ea typeface="+mn-ea"/>
              <a:cs typeface="+mn-cs"/>
            </a:rPr>
            <a:t>今後も健全な財政運営に努めていく。</a:t>
          </a:r>
          <a:endParaRPr lang="ja-JP" altLang="ja-JP" sz="18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熊本県高森町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6,784
6,733
175.06
4,884,429
4,701,225
95,747
2,887,746
4,695,317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熊本県高森町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6,784
6,733
175.06
4,884,429
4,701,225
95,747
2,887,746
4,695,317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熊本県高森町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6,784
6,733
175.06
4,884,429
4,701,225
95,747
2,887,746
4,695,317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熊本県高森町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6,784
6,733
175.06
4,884,429
4,701,225
95,747
2,887,746
4,695,317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平成</a:t>
          </a:r>
          <a:r>
            <a:rPr kumimoji="1" lang="en-US" altLang="ja-JP" sz="1400">
              <a:latin typeface="ＭＳ Ｐゴシック"/>
            </a:rPr>
            <a:t>23</a:t>
          </a:r>
          <a:r>
            <a:rPr kumimoji="1" lang="ja-JP" altLang="en-US" sz="1400">
              <a:latin typeface="ＭＳ Ｐゴシック"/>
            </a:rPr>
            <a:t>年以降はほぼ同水準であり、全国平均・熊本県平均を下回っている。</a:t>
          </a:r>
          <a:endParaRPr kumimoji="1" lang="en-US" altLang="ja-JP" sz="1400">
            <a:latin typeface="ＭＳ Ｐゴシック"/>
          </a:endParaRPr>
        </a:p>
        <a:p>
          <a:r>
            <a:rPr kumimoji="1" lang="ja-JP" altLang="en-US" sz="1400">
              <a:latin typeface="ＭＳ Ｐゴシック"/>
            </a:rPr>
            <a:t>本町の基幹産業である農業者の所得向上対策や税収等の自主財源確保を図る必要がある。</a:t>
          </a:r>
          <a:endParaRPr kumimoji="1" lang="en-US" altLang="ja-JP" sz="14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69" name="直線コネクタ 68"/>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0"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112485</xdr:rowOff>
    </xdr:to>
    <xdr:cxnSp macro="">
      <xdr:nvCxnSpPr>
        <xdr:cNvPr id="72" name="直線コネクタ 71"/>
        <xdr:cNvCxnSpPr/>
      </xdr:nvCxnSpPr>
      <xdr:spPr>
        <a:xfrm flipV="1">
          <a:off x="3225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138992</xdr:rowOff>
    </xdr:from>
    <xdr:ext cx="736600" cy="259045"/>
    <xdr:sp macro="" textlink="">
      <xdr:nvSpPr>
        <xdr:cNvPr id="74" name="テキスト ボックス 73"/>
        <xdr:cNvSpPr txBox="1"/>
      </xdr:nvSpPr>
      <xdr:spPr>
        <a:xfrm>
          <a:off x="3733800" y="716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112485</xdr:rowOff>
    </xdr:from>
    <xdr:to>
      <xdr:col>4</xdr:col>
      <xdr:colOff>482600</xdr:colOff>
      <xdr:row>43</xdr:row>
      <xdr:rowOff>112485</xdr:rowOff>
    </xdr:to>
    <xdr:cxnSp macro="">
      <xdr:nvCxnSpPr>
        <xdr:cNvPr id="75" name="直線コネクタ 74"/>
        <xdr:cNvCxnSpPr/>
      </xdr:nvCxnSpPr>
      <xdr:spPr>
        <a:xfrm>
          <a:off x="2336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112485</xdr:rowOff>
    </xdr:to>
    <xdr:cxnSp macro="">
      <xdr:nvCxnSpPr>
        <xdr:cNvPr id="78" name="直線コネクタ 77"/>
        <xdr:cNvCxnSpPr/>
      </xdr:nvCxnSpPr>
      <xdr:spPr>
        <a:xfrm>
          <a:off x="1447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2" name="テキスト ボックス 81"/>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8" name="円/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90" name="円/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61685</xdr:rowOff>
    </xdr:from>
    <xdr:to>
      <xdr:col>4</xdr:col>
      <xdr:colOff>533400</xdr:colOff>
      <xdr:row>43</xdr:row>
      <xdr:rowOff>163285</xdr:rowOff>
    </xdr:to>
    <xdr:sp macro="" textlink="">
      <xdr:nvSpPr>
        <xdr:cNvPr id="92" name="円/楕円 91"/>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148062</xdr:rowOff>
    </xdr:from>
    <xdr:ext cx="762000" cy="259045"/>
    <xdr:sp macro="" textlink="">
      <xdr:nvSpPr>
        <xdr:cNvPr id="93" name="テキスト ボックス 92"/>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61685</xdr:rowOff>
    </xdr:from>
    <xdr:to>
      <xdr:col>3</xdr:col>
      <xdr:colOff>330200</xdr:colOff>
      <xdr:row>43</xdr:row>
      <xdr:rowOff>163285</xdr:rowOff>
    </xdr:to>
    <xdr:sp macro="" textlink="">
      <xdr:nvSpPr>
        <xdr:cNvPr id="94" name="円/楕円 93"/>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148062</xdr:rowOff>
    </xdr:from>
    <xdr:ext cx="762000" cy="259045"/>
    <xdr:sp macro="" textlink="">
      <xdr:nvSpPr>
        <xdr:cNvPr id="95" name="テキスト ボックス 94"/>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6" name="円/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前年度より</a:t>
          </a:r>
          <a:r>
            <a:rPr kumimoji="1" lang="en-US" altLang="ja-JP" sz="1400">
              <a:latin typeface="ＭＳ Ｐゴシック"/>
            </a:rPr>
            <a:t>4.8</a:t>
          </a:r>
          <a:r>
            <a:rPr kumimoji="1" lang="ja-JP" altLang="en-US" sz="1400">
              <a:latin typeface="ＭＳ Ｐゴシック"/>
            </a:rPr>
            <a:t>％の減少となっている。主な要因としては地方交付税及び地方消費税交付金の増額と考えられる。</a:t>
          </a:r>
          <a:endParaRPr kumimoji="1" lang="en-US" altLang="ja-JP" sz="1400">
            <a:latin typeface="ＭＳ Ｐゴシック"/>
          </a:endParaRPr>
        </a:p>
        <a:p>
          <a:r>
            <a:rPr kumimoji="1" lang="ja-JP" altLang="en-US" sz="1400">
              <a:latin typeface="ＭＳ Ｐゴシック"/>
            </a:rPr>
            <a:t>　普通交付税については、Ｈ</a:t>
          </a:r>
          <a:r>
            <a:rPr kumimoji="1" lang="en-US" altLang="ja-JP" sz="1400">
              <a:latin typeface="ＭＳ Ｐゴシック"/>
            </a:rPr>
            <a:t>27</a:t>
          </a:r>
          <a:r>
            <a:rPr kumimoji="1" lang="ja-JP" altLang="en-US" sz="1400">
              <a:latin typeface="ＭＳ Ｐゴシック"/>
            </a:rPr>
            <a:t>国勢調査人口の減により、今後減額を見込んでおり、経常収支比率の維持向上のためには、より一層の歳出精査が必要となる。</a:t>
          </a:r>
          <a:endParaRPr kumimoji="1" lang="en-US" altLang="ja-JP" sz="14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80772</xdr:rowOff>
    </xdr:from>
    <xdr:to>
      <xdr:col>7</xdr:col>
      <xdr:colOff>152400</xdr:colOff>
      <xdr:row>62</xdr:row>
      <xdr:rowOff>140970</xdr:rowOff>
    </xdr:to>
    <xdr:cxnSp macro="">
      <xdr:nvCxnSpPr>
        <xdr:cNvPr id="130" name="直線コネクタ 129"/>
        <xdr:cNvCxnSpPr/>
      </xdr:nvCxnSpPr>
      <xdr:spPr>
        <a:xfrm flipV="1">
          <a:off x="4114800" y="10539222"/>
          <a:ext cx="8382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127525</xdr:rowOff>
    </xdr:from>
    <xdr:ext cx="762000" cy="259045"/>
    <xdr:sp macro="" textlink="">
      <xdr:nvSpPr>
        <xdr:cNvPr id="131" name="財政構造の弾力性平均値テキスト"/>
        <xdr:cNvSpPr txBox="1"/>
      </xdr:nvSpPr>
      <xdr:spPr>
        <a:xfrm>
          <a:off x="5041900" y="1058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49276</xdr:rowOff>
    </xdr:from>
    <xdr:to>
      <xdr:col>6</xdr:col>
      <xdr:colOff>0</xdr:colOff>
      <xdr:row>62</xdr:row>
      <xdr:rowOff>140970</xdr:rowOff>
    </xdr:to>
    <xdr:cxnSp macro="">
      <xdr:nvCxnSpPr>
        <xdr:cNvPr id="133" name="直線コネクタ 132"/>
        <xdr:cNvCxnSpPr/>
      </xdr:nvCxnSpPr>
      <xdr:spPr>
        <a:xfrm>
          <a:off x="3225800" y="1067917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49276</xdr:rowOff>
    </xdr:from>
    <xdr:to>
      <xdr:col>4</xdr:col>
      <xdr:colOff>482600</xdr:colOff>
      <xdr:row>62</xdr:row>
      <xdr:rowOff>68580</xdr:rowOff>
    </xdr:to>
    <xdr:cxnSp macro="">
      <xdr:nvCxnSpPr>
        <xdr:cNvPr id="136" name="直線コネクタ 135"/>
        <xdr:cNvCxnSpPr/>
      </xdr:nvCxnSpPr>
      <xdr:spPr>
        <a:xfrm flipV="1">
          <a:off x="2336800" y="1067917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33037</xdr:rowOff>
    </xdr:from>
    <xdr:ext cx="762000" cy="259045"/>
    <xdr:sp macro="" textlink="">
      <xdr:nvSpPr>
        <xdr:cNvPr id="138" name="テキスト ボックス 137"/>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68580</xdr:rowOff>
    </xdr:from>
    <xdr:to>
      <xdr:col>3</xdr:col>
      <xdr:colOff>279400</xdr:colOff>
      <xdr:row>62</xdr:row>
      <xdr:rowOff>92710</xdr:rowOff>
    </xdr:to>
    <xdr:cxnSp macro="">
      <xdr:nvCxnSpPr>
        <xdr:cNvPr id="139" name="直線コネクタ 138"/>
        <xdr:cNvCxnSpPr/>
      </xdr:nvCxnSpPr>
      <xdr:spPr>
        <a:xfrm flipV="1">
          <a:off x="1447800" y="106984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139209</xdr:rowOff>
    </xdr:from>
    <xdr:ext cx="762000" cy="259045"/>
    <xdr:sp macro="" textlink="">
      <xdr:nvSpPr>
        <xdr:cNvPr id="143" name="テキスト ボックス 142"/>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29972</xdr:rowOff>
    </xdr:from>
    <xdr:to>
      <xdr:col>7</xdr:col>
      <xdr:colOff>203200</xdr:colOff>
      <xdr:row>61</xdr:row>
      <xdr:rowOff>131572</xdr:rowOff>
    </xdr:to>
    <xdr:sp macro="" textlink="">
      <xdr:nvSpPr>
        <xdr:cNvPr id="149" name="円/楕円 148"/>
        <xdr:cNvSpPr/>
      </xdr:nvSpPr>
      <xdr:spPr>
        <a:xfrm>
          <a:off x="49022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46499</xdr:rowOff>
    </xdr:from>
    <xdr:ext cx="762000" cy="259045"/>
    <xdr:sp macro="" textlink="">
      <xdr:nvSpPr>
        <xdr:cNvPr id="150" name="財政構造の弾力性該当値テキスト"/>
        <xdr:cNvSpPr txBox="1"/>
      </xdr:nvSpPr>
      <xdr:spPr>
        <a:xfrm>
          <a:off x="5041900" y="1033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90170</xdr:rowOff>
    </xdr:from>
    <xdr:to>
      <xdr:col>6</xdr:col>
      <xdr:colOff>50800</xdr:colOff>
      <xdr:row>63</xdr:row>
      <xdr:rowOff>20320</xdr:rowOff>
    </xdr:to>
    <xdr:sp macro="" textlink="">
      <xdr:nvSpPr>
        <xdr:cNvPr id="151" name="円/楕円 150"/>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5097</xdr:rowOff>
    </xdr:from>
    <xdr:ext cx="736600" cy="259045"/>
    <xdr:sp macro="" textlink="">
      <xdr:nvSpPr>
        <xdr:cNvPr id="152" name="テキスト ボックス 151"/>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169926</xdr:rowOff>
    </xdr:from>
    <xdr:to>
      <xdr:col>4</xdr:col>
      <xdr:colOff>533400</xdr:colOff>
      <xdr:row>62</xdr:row>
      <xdr:rowOff>100076</xdr:rowOff>
    </xdr:to>
    <xdr:sp macro="" textlink="">
      <xdr:nvSpPr>
        <xdr:cNvPr id="153" name="円/楕円 152"/>
        <xdr:cNvSpPr/>
      </xdr:nvSpPr>
      <xdr:spPr>
        <a:xfrm>
          <a:off x="3175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84853</xdr:rowOff>
    </xdr:from>
    <xdr:ext cx="762000" cy="259045"/>
    <xdr:sp macro="" textlink="">
      <xdr:nvSpPr>
        <xdr:cNvPr id="154" name="テキスト ボックス 153"/>
        <xdr:cNvSpPr txBox="1"/>
      </xdr:nvSpPr>
      <xdr:spPr>
        <a:xfrm>
          <a:off x="2844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17780</xdr:rowOff>
    </xdr:from>
    <xdr:to>
      <xdr:col>3</xdr:col>
      <xdr:colOff>330200</xdr:colOff>
      <xdr:row>62</xdr:row>
      <xdr:rowOff>119380</xdr:rowOff>
    </xdr:to>
    <xdr:sp macro="" textlink="">
      <xdr:nvSpPr>
        <xdr:cNvPr id="155" name="円/楕円 154"/>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104157</xdr:rowOff>
    </xdr:from>
    <xdr:ext cx="762000" cy="259045"/>
    <xdr:sp macro="" textlink="">
      <xdr:nvSpPr>
        <xdr:cNvPr id="156" name="テキスト ボックス 155"/>
        <xdr:cNvSpPr txBox="1"/>
      </xdr:nvSpPr>
      <xdr:spPr>
        <a:xfrm>
          <a:off x="1955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41910</xdr:rowOff>
    </xdr:from>
    <xdr:to>
      <xdr:col>2</xdr:col>
      <xdr:colOff>127000</xdr:colOff>
      <xdr:row>62</xdr:row>
      <xdr:rowOff>143510</xdr:rowOff>
    </xdr:to>
    <xdr:sp macro="" textlink="">
      <xdr:nvSpPr>
        <xdr:cNvPr id="157" name="円/楕円 156"/>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128287</xdr:rowOff>
    </xdr:from>
    <xdr:ext cx="762000" cy="259045"/>
    <xdr:sp macro="" textlink="">
      <xdr:nvSpPr>
        <xdr:cNvPr id="158" name="テキスト ボックス 157"/>
        <xdr:cNvSpPr txBox="1"/>
      </xdr:nvSpPr>
      <xdr:spPr>
        <a:xfrm>
          <a:off x="1066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[249,950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121,952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類似団体との比較ではこれまで大きく下回っていた状況ではあるが、平成</a:t>
          </a:r>
          <a:r>
            <a:rPr kumimoji="1" lang="en-US" altLang="ja-JP" sz="1400">
              <a:latin typeface="ＭＳ Ｐゴシック"/>
            </a:rPr>
            <a:t>27</a:t>
          </a:r>
          <a:r>
            <a:rPr kumimoji="1" lang="ja-JP" altLang="en-US" sz="1400">
              <a:latin typeface="ＭＳ Ｐゴシック"/>
            </a:rPr>
            <a:t>年度に大幅に増加した。</a:t>
          </a:r>
          <a:endParaRPr kumimoji="1" lang="en-US" altLang="ja-JP" sz="1400">
            <a:latin typeface="ＭＳ Ｐゴシック"/>
          </a:endParaRPr>
        </a:p>
        <a:p>
          <a:r>
            <a:rPr kumimoji="1" lang="ja-JP" altLang="en-US" sz="1400">
              <a:latin typeface="ＭＳ Ｐゴシック"/>
            </a:rPr>
            <a:t>　主な要因は、ふるさと納税に係る寄附金が約</a:t>
          </a:r>
          <a:r>
            <a:rPr kumimoji="1" lang="en-US" altLang="ja-JP" sz="1400">
              <a:latin typeface="ＭＳ Ｐゴシック"/>
            </a:rPr>
            <a:t>2</a:t>
          </a:r>
          <a:r>
            <a:rPr kumimoji="1" lang="ja-JP" altLang="en-US" sz="1400">
              <a:latin typeface="ＭＳ Ｐゴシック"/>
            </a:rPr>
            <a:t>億円増となり、お礼の品等に係る物件費の増によるものである。</a:t>
          </a:r>
          <a:endParaRPr kumimoji="1" lang="en-US" altLang="ja-JP" sz="14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170951</xdr:rowOff>
    </xdr:from>
    <xdr:to>
      <xdr:col>7</xdr:col>
      <xdr:colOff>152400</xdr:colOff>
      <xdr:row>84</xdr:row>
      <xdr:rowOff>1916</xdr:rowOff>
    </xdr:to>
    <xdr:cxnSp macro="">
      <xdr:nvCxnSpPr>
        <xdr:cNvPr id="193" name="直線コネクタ 192"/>
        <xdr:cNvCxnSpPr/>
      </xdr:nvCxnSpPr>
      <xdr:spPr>
        <a:xfrm>
          <a:off x="4114800" y="14229851"/>
          <a:ext cx="838200" cy="17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136103</xdr:rowOff>
    </xdr:from>
    <xdr:ext cx="762000" cy="259045"/>
    <xdr:sp macro="" textlink="">
      <xdr:nvSpPr>
        <xdr:cNvPr id="194" name="人件費・物件費等の状況平均値テキスト"/>
        <xdr:cNvSpPr txBox="1"/>
      </xdr:nvSpPr>
      <xdr:spPr>
        <a:xfrm>
          <a:off x="5041900" y="14366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93819</xdr:rowOff>
    </xdr:from>
    <xdr:to>
      <xdr:col>6</xdr:col>
      <xdr:colOff>0</xdr:colOff>
      <xdr:row>82</xdr:row>
      <xdr:rowOff>170951</xdr:rowOff>
    </xdr:to>
    <xdr:cxnSp macro="">
      <xdr:nvCxnSpPr>
        <xdr:cNvPr id="196" name="直線コネクタ 195"/>
        <xdr:cNvCxnSpPr/>
      </xdr:nvCxnSpPr>
      <xdr:spPr>
        <a:xfrm>
          <a:off x="3225800" y="14152719"/>
          <a:ext cx="889000" cy="7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95031</xdr:rowOff>
    </xdr:from>
    <xdr:ext cx="736600" cy="259045"/>
    <xdr:sp macro="" textlink="">
      <xdr:nvSpPr>
        <xdr:cNvPr id="198" name="テキスト ボックス 197"/>
        <xdr:cNvSpPr txBox="1"/>
      </xdr:nvSpPr>
      <xdr:spPr>
        <a:xfrm>
          <a:off x="3733800" y="14496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73651</xdr:rowOff>
    </xdr:from>
    <xdr:to>
      <xdr:col>4</xdr:col>
      <xdr:colOff>482600</xdr:colOff>
      <xdr:row>82</xdr:row>
      <xdr:rowOff>93819</xdr:rowOff>
    </xdr:to>
    <xdr:cxnSp macro="">
      <xdr:nvCxnSpPr>
        <xdr:cNvPr id="199" name="直線コネクタ 198"/>
        <xdr:cNvCxnSpPr/>
      </xdr:nvCxnSpPr>
      <xdr:spPr>
        <a:xfrm>
          <a:off x="2336800" y="14132551"/>
          <a:ext cx="889000" cy="2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29421</xdr:rowOff>
    </xdr:from>
    <xdr:ext cx="762000" cy="259045"/>
    <xdr:sp macro="" textlink="">
      <xdr:nvSpPr>
        <xdr:cNvPr id="201" name="テキスト ボックス 200"/>
        <xdr:cNvSpPr txBox="1"/>
      </xdr:nvSpPr>
      <xdr:spPr>
        <a:xfrm>
          <a:off x="2844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55806</xdr:rowOff>
    </xdr:from>
    <xdr:to>
      <xdr:col>3</xdr:col>
      <xdr:colOff>279400</xdr:colOff>
      <xdr:row>82</xdr:row>
      <xdr:rowOff>73651</xdr:rowOff>
    </xdr:to>
    <xdr:cxnSp macro="">
      <xdr:nvCxnSpPr>
        <xdr:cNvPr id="202" name="直線コネクタ 201"/>
        <xdr:cNvCxnSpPr/>
      </xdr:nvCxnSpPr>
      <xdr:spPr>
        <a:xfrm>
          <a:off x="1447800" y="14114706"/>
          <a:ext cx="889000" cy="1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646</xdr:rowOff>
    </xdr:from>
    <xdr:ext cx="762000" cy="259045"/>
    <xdr:sp macro="" textlink="">
      <xdr:nvSpPr>
        <xdr:cNvPr id="204" name="テキスト ボックス 203"/>
        <xdr:cNvSpPr txBox="1"/>
      </xdr:nvSpPr>
      <xdr:spPr>
        <a:xfrm>
          <a:off x="1955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4064</xdr:rowOff>
    </xdr:from>
    <xdr:ext cx="762000" cy="259045"/>
    <xdr:sp macro="" textlink="">
      <xdr:nvSpPr>
        <xdr:cNvPr id="206" name="テキスト ボックス 205"/>
        <xdr:cNvSpPr txBox="1"/>
      </xdr:nvSpPr>
      <xdr:spPr>
        <a:xfrm>
          <a:off x="1066800" y="1440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122566</xdr:rowOff>
    </xdr:from>
    <xdr:to>
      <xdr:col>7</xdr:col>
      <xdr:colOff>203200</xdr:colOff>
      <xdr:row>84</xdr:row>
      <xdr:rowOff>52716</xdr:rowOff>
    </xdr:to>
    <xdr:sp macro="" textlink="">
      <xdr:nvSpPr>
        <xdr:cNvPr id="212" name="円/楕円 211"/>
        <xdr:cNvSpPr/>
      </xdr:nvSpPr>
      <xdr:spPr>
        <a:xfrm>
          <a:off x="4902200" y="143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139093</xdr:rowOff>
    </xdr:from>
    <xdr:ext cx="762000" cy="259045"/>
    <xdr:sp macro="" textlink="">
      <xdr:nvSpPr>
        <xdr:cNvPr id="213" name="人件費・物件費等の状況該当値テキスト"/>
        <xdr:cNvSpPr txBox="1"/>
      </xdr:nvSpPr>
      <xdr:spPr>
        <a:xfrm>
          <a:off x="5041900" y="1419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249,950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120151</xdr:rowOff>
    </xdr:from>
    <xdr:to>
      <xdr:col>6</xdr:col>
      <xdr:colOff>50800</xdr:colOff>
      <xdr:row>83</xdr:row>
      <xdr:rowOff>50301</xdr:rowOff>
    </xdr:to>
    <xdr:sp macro="" textlink="">
      <xdr:nvSpPr>
        <xdr:cNvPr id="214" name="円/楕円 213"/>
        <xdr:cNvSpPr/>
      </xdr:nvSpPr>
      <xdr:spPr>
        <a:xfrm>
          <a:off x="4064000" y="1417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60478</xdr:rowOff>
    </xdr:from>
    <xdr:ext cx="736600" cy="259045"/>
    <xdr:sp macro="" textlink="">
      <xdr:nvSpPr>
        <xdr:cNvPr id="215" name="テキスト ボックス 214"/>
        <xdr:cNvSpPr txBox="1"/>
      </xdr:nvSpPr>
      <xdr:spPr>
        <a:xfrm>
          <a:off x="3733800" y="13947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206,718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43019</xdr:rowOff>
    </xdr:from>
    <xdr:to>
      <xdr:col>4</xdr:col>
      <xdr:colOff>533400</xdr:colOff>
      <xdr:row>82</xdr:row>
      <xdr:rowOff>144619</xdr:rowOff>
    </xdr:to>
    <xdr:sp macro="" textlink="">
      <xdr:nvSpPr>
        <xdr:cNvPr id="216" name="円/楕円 215"/>
        <xdr:cNvSpPr/>
      </xdr:nvSpPr>
      <xdr:spPr>
        <a:xfrm>
          <a:off x="3175000" y="1410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154796</xdr:rowOff>
    </xdr:from>
    <xdr:ext cx="762000" cy="259045"/>
    <xdr:sp macro="" textlink="">
      <xdr:nvSpPr>
        <xdr:cNvPr id="217" name="テキスト ボックス 216"/>
        <xdr:cNvSpPr txBox="1"/>
      </xdr:nvSpPr>
      <xdr:spPr>
        <a:xfrm>
          <a:off x="2844800" y="1387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187,539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22851</xdr:rowOff>
    </xdr:from>
    <xdr:to>
      <xdr:col>3</xdr:col>
      <xdr:colOff>330200</xdr:colOff>
      <xdr:row>82</xdr:row>
      <xdr:rowOff>124451</xdr:rowOff>
    </xdr:to>
    <xdr:sp macro="" textlink="">
      <xdr:nvSpPr>
        <xdr:cNvPr id="218" name="円/楕円 217"/>
        <xdr:cNvSpPr/>
      </xdr:nvSpPr>
      <xdr:spPr>
        <a:xfrm>
          <a:off x="2286000" y="1408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134628</xdr:rowOff>
    </xdr:from>
    <xdr:ext cx="762000" cy="259045"/>
    <xdr:sp macro="" textlink="">
      <xdr:nvSpPr>
        <xdr:cNvPr id="219" name="テキスト ボックス 218"/>
        <xdr:cNvSpPr txBox="1"/>
      </xdr:nvSpPr>
      <xdr:spPr>
        <a:xfrm>
          <a:off x="1955800" y="138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182,524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5006</xdr:rowOff>
    </xdr:from>
    <xdr:to>
      <xdr:col>2</xdr:col>
      <xdr:colOff>127000</xdr:colOff>
      <xdr:row>82</xdr:row>
      <xdr:rowOff>106606</xdr:rowOff>
    </xdr:to>
    <xdr:sp macro="" textlink="">
      <xdr:nvSpPr>
        <xdr:cNvPr id="220" name="円/楕円 219"/>
        <xdr:cNvSpPr/>
      </xdr:nvSpPr>
      <xdr:spPr>
        <a:xfrm>
          <a:off x="1397000" y="1406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116783</xdr:rowOff>
    </xdr:from>
    <xdr:ext cx="762000" cy="259045"/>
    <xdr:sp macro="" textlink="">
      <xdr:nvSpPr>
        <xdr:cNvPr id="221" name="テキスト ボックス 220"/>
        <xdr:cNvSpPr txBox="1"/>
      </xdr:nvSpPr>
      <xdr:spPr>
        <a:xfrm>
          <a:off x="1066800" y="1383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178,087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全国町村平均及び類似団体比較においても若干上回っている。今後は退職職員の増加により減少することが見込まれる。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24892</xdr:rowOff>
    </xdr:from>
    <xdr:to>
      <xdr:col>24</xdr:col>
      <xdr:colOff>558800</xdr:colOff>
      <xdr:row>86</xdr:row>
      <xdr:rowOff>149861</xdr:rowOff>
    </xdr:to>
    <xdr:cxnSp macro="">
      <xdr:nvCxnSpPr>
        <xdr:cNvPr id="248" name="直線コネクタ 247"/>
        <xdr:cNvCxnSpPr/>
      </xdr:nvCxnSpPr>
      <xdr:spPr>
        <a:xfrm flipV="1">
          <a:off x="17018000" y="14083792"/>
          <a:ext cx="0" cy="8107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121938</xdr:rowOff>
    </xdr:from>
    <xdr:ext cx="762000" cy="259045"/>
    <xdr:sp macro="" textlink="">
      <xdr:nvSpPr>
        <xdr:cNvPr id="249" name="給与水準   （国との比較）最小値テキスト"/>
        <xdr:cNvSpPr txBox="1"/>
      </xdr:nvSpPr>
      <xdr:spPr>
        <a:xfrm>
          <a:off x="17106900" y="1486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86</xdr:row>
      <xdr:rowOff>149861</xdr:rowOff>
    </xdr:from>
    <xdr:to>
      <xdr:col>24</xdr:col>
      <xdr:colOff>647700</xdr:colOff>
      <xdr:row>86</xdr:row>
      <xdr:rowOff>149861</xdr:rowOff>
    </xdr:to>
    <xdr:cxnSp macro="">
      <xdr:nvCxnSpPr>
        <xdr:cNvPr id="250" name="直線コネクタ 249"/>
        <xdr:cNvCxnSpPr/>
      </xdr:nvCxnSpPr>
      <xdr:spPr>
        <a:xfrm>
          <a:off x="16929100" y="14894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111269</xdr:rowOff>
    </xdr:from>
    <xdr:ext cx="762000" cy="259045"/>
    <xdr:sp macro="" textlink="">
      <xdr:nvSpPr>
        <xdr:cNvPr id="251" name="給与水準   （国との比較）最大値テキスト"/>
        <xdr:cNvSpPr txBox="1"/>
      </xdr:nvSpPr>
      <xdr:spPr>
        <a:xfrm>
          <a:off x="17106900" y="1382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82</xdr:row>
      <xdr:rowOff>24892</xdr:rowOff>
    </xdr:from>
    <xdr:to>
      <xdr:col>24</xdr:col>
      <xdr:colOff>647700</xdr:colOff>
      <xdr:row>82</xdr:row>
      <xdr:rowOff>24892</xdr:rowOff>
    </xdr:to>
    <xdr:cxnSp macro="">
      <xdr:nvCxnSpPr>
        <xdr:cNvPr id="252" name="直線コネクタ 251"/>
        <xdr:cNvCxnSpPr/>
      </xdr:nvCxnSpPr>
      <xdr:spPr>
        <a:xfrm>
          <a:off x="16929100" y="1408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46228</xdr:rowOff>
    </xdr:from>
    <xdr:to>
      <xdr:col>24</xdr:col>
      <xdr:colOff>558800</xdr:colOff>
      <xdr:row>85</xdr:row>
      <xdr:rowOff>113792</xdr:rowOff>
    </xdr:to>
    <xdr:cxnSp macro="">
      <xdr:nvCxnSpPr>
        <xdr:cNvPr id="253" name="直線コネクタ 252"/>
        <xdr:cNvCxnSpPr/>
      </xdr:nvCxnSpPr>
      <xdr:spPr>
        <a:xfrm>
          <a:off x="16179800" y="14619478"/>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46228</xdr:rowOff>
    </xdr:from>
    <xdr:to>
      <xdr:col>23</xdr:col>
      <xdr:colOff>406400</xdr:colOff>
      <xdr:row>85</xdr:row>
      <xdr:rowOff>80011</xdr:rowOff>
    </xdr:to>
    <xdr:cxnSp macro="">
      <xdr:nvCxnSpPr>
        <xdr:cNvPr id="256" name="直線コネクタ 255"/>
        <xdr:cNvCxnSpPr/>
      </xdr:nvCxnSpPr>
      <xdr:spPr>
        <a:xfrm flipV="1">
          <a:off x="15290800" y="14619478"/>
          <a:ext cx="8890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19558</xdr:rowOff>
    </xdr:from>
    <xdr:to>
      <xdr:col>23</xdr:col>
      <xdr:colOff>457200</xdr:colOff>
      <xdr:row>85</xdr:row>
      <xdr:rowOff>121158</xdr:rowOff>
    </xdr:to>
    <xdr:sp macro="" textlink="">
      <xdr:nvSpPr>
        <xdr:cNvPr id="257" name="フローチャート : 判断 256"/>
        <xdr:cNvSpPr/>
      </xdr:nvSpPr>
      <xdr:spPr>
        <a:xfrm>
          <a:off x="16129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105935</xdr:rowOff>
    </xdr:from>
    <xdr:ext cx="736600" cy="259045"/>
    <xdr:sp macro="" textlink="">
      <xdr:nvSpPr>
        <xdr:cNvPr id="258" name="テキスト ボックス 257"/>
        <xdr:cNvSpPr txBox="1"/>
      </xdr:nvSpPr>
      <xdr:spPr>
        <a:xfrm>
          <a:off x="15798800" y="1467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80011</xdr:rowOff>
    </xdr:from>
    <xdr:to>
      <xdr:col>22</xdr:col>
      <xdr:colOff>203200</xdr:colOff>
      <xdr:row>87</xdr:row>
      <xdr:rowOff>74930</xdr:rowOff>
    </xdr:to>
    <xdr:cxnSp macro="">
      <xdr:nvCxnSpPr>
        <xdr:cNvPr id="259" name="直線コネクタ 258"/>
        <xdr:cNvCxnSpPr/>
      </xdr:nvCxnSpPr>
      <xdr:spPr>
        <a:xfrm flipV="1">
          <a:off x="14401800" y="14653261"/>
          <a:ext cx="889000" cy="3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14732</xdr:rowOff>
    </xdr:from>
    <xdr:to>
      <xdr:col>22</xdr:col>
      <xdr:colOff>254000</xdr:colOff>
      <xdr:row>85</xdr:row>
      <xdr:rowOff>116332</xdr:rowOff>
    </xdr:to>
    <xdr:sp macro="" textlink="">
      <xdr:nvSpPr>
        <xdr:cNvPr id="260" name="フローチャート : 判断 259"/>
        <xdr:cNvSpPr/>
      </xdr:nvSpPr>
      <xdr:spPr>
        <a:xfrm>
          <a:off x="15240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126509</xdr:rowOff>
    </xdr:from>
    <xdr:ext cx="762000" cy="259045"/>
    <xdr:sp macro="" textlink="">
      <xdr:nvSpPr>
        <xdr:cNvPr id="261" name="テキスト ボックス 260"/>
        <xdr:cNvSpPr txBox="1"/>
      </xdr:nvSpPr>
      <xdr:spPr>
        <a:xfrm>
          <a:off x="14909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74930</xdr:rowOff>
    </xdr:from>
    <xdr:to>
      <xdr:col>21</xdr:col>
      <xdr:colOff>0</xdr:colOff>
      <xdr:row>87</xdr:row>
      <xdr:rowOff>132842</xdr:rowOff>
    </xdr:to>
    <xdr:cxnSp macro="">
      <xdr:nvCxnSpPr>
        <xdr:cNvPr id="262" name="直線コネクタ 261"/>
        <xdr:cNvCxnSpPr/>
      </xdr:nvCxnSpPr>
      <xdr:spPr>
        <a:xfrm flipV="1">
          <a:off x="13512800" y="1499108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38608</xdr:rowOff>
    </xdr:from>
    <xdr:to>
      <xdr:col>21</xdr:col>
      <xdr:colOff>50800</xdr:colOff>
      <xdr:row>87</xdr:row>
      <xdr:rowOff>140208</xdr:rowOff>
    </xdr:to>
    <xdr:sp macro="" textlink="">
      <xdr:nvSpPr>
        <xdr:cNvPr id="263" name="フローチャート : 判断 262"/>
        <xdr:cNvSpPr/>
      </xdr:nvSpPr>
      <xdr:spPr>
        <a:xfrm>
          <a:off x="14351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124985</xdr:rowOff>
    </xdr:from>
    <xdr:ext cx="762000" cy="259045"/>
    <xdr:sp macro="" textlink="">
      <xdr:nvSpPr>
        <xdr:cNvPr id="264" name="テキスト ボックス 263"/>
        <xdr:cNvSpPr txBox="1"/>
      </xdr:nvSpPr>
      <xdr:spPr>
        <a:xfrm>
          <a:off x="14020800" y="1504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28956</xdr:rowOff>
    </xdr:from>
    <xdr:to>
      <xdr:col>19</xdr:col>
      <xdr:colOff>533400</xdr:colOff>
      <xdr:row>87</xdr:row>
      <xdr:rowOff>130556</xdr:rowOff>
    </xdr:to>
    <xdr:sp macro="" textlink="">
      <xdr:nvSpPr>
        <xdr:cNvPr id="265" name="フローチャート : 判断 264"/>
        <xdr:cNvSpPr/>
      </xdr:nvSpPr>
      <xdr:spPr>
        <a:xfrm>
          <a:off x="13462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140733</xdr:rowOff>
    </xdr:from>
    <xdr:ext cx="762000" cy="259045"/>
    <xdr:sp macro="" textlink="">
      <xdr:nvSpPr>
        <xdr:cNvPr id="266" name="テキスト ボックス 265"/>
        <xdr:cNvSpPr txBox="1"/>
      </xdr:nvSpPr>
      <xdr:spPr>
        <a:xfrm>
          <a:off x="13131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62992</xdr:rowOff>
    </xdr:from>
    <xdr:to>
      <xdr:col>24</xdr:col>
      <xdr:colOff>609600</xdr:colOff>
      <xdr:row>85</xdr:row>
      <xdr:rowOff>164592</xdr:rowOff>
    </xdr:to>
    <xdr:sp macro="" textlink="">
      <xdr:nvSpPr>
        <xdr:cNvPr id="272" name="円/楕円 271"/>
        <xdr:cNvSpPr/>
      </xdr:nvSpPr>
      <xdr:spPr>
        <a:xfrm>
          <a:off x="16967200" y="1463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35069</xdr:rowOff>
    </xdr:from>
    <xdr:ext cx="762000" cy="259045"/>
    <xdr:sp macro="" textlink="">
      <xdr:nvSpPr>
        <xdr:cNvPr id="273" name="給与水準   （国との比較）該当値テキスト"/>
        <xdr:cNvSpPr txBox="1"/>
      </xdr:nvSpPr>
      <xdr:spPr>
        <a:xfrm>
          <a:off x="17106900" y="1460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166878</xdr:rowOff>
    </xdr:from>
    <xdr:to>
      <xdr:col>23</xdr:col>
      <xdr:colOff>457200</xdr:colOff>
      <xdr:row>85</xdr:row>
      <xdr:rowOff>97028</xdr:rowOff>
    </xdr:to>
    <xdr:sp macro="" textlink="">
      <xdr:nvSpPr>
        <xdr:cNvPr id="274" name="円/楕円 273"/>
        <xdr:cNvSpPr/>
      </xdr:nvSpPr>
      <xdr:spPr>
        <a:xfrm>
          <a:off x="16129000" y="1456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107205</xdr:rowOff>
    </xdr:from>
    <xdr:ext cx="736600" cy="259045"/>
    <xdr:sp macro="" textlink="">
      <xdr:nvSpPr>
        <xdr:cNvPr id="275" name="テキスト ボックス 274"/>
        <xdr:cNvSpPr txBox="1"/>
      </xdr:nvSpPr>
      <xdr:spPr>
        <a:xfrm>
          <a:off x="15798800" y="1433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29211</xdr:rowOff>
    </xdr:from>
    <xdr:to>
      <xdr:col>22</xdr:col>
      <xdr:colOff>254000</xdr:colOff>
      <xdr:row>85</xdr:row>
      <xdr:rowOff>130811</xdr:rowOff>
    </xdr:to>
    <xdr:sp macro="" textlink="">
      <xdr:nvSpPr>
        <xdr:cNvPr id="276" name="円/楕円 275"/>
        <xdr:cNvSpPr/>
      </xdr:nvSpPr>
      <xdr:spPr>
        <a:xfrm>
          <a:off x="15240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115588</xdr:rowOff>
    </xdr:from>
    <xdr:ext cx="762000" cy="259045"/>
    <xdr:sp macro="" textlink="">
      <xdr:nvSpPr>
        <xdr:cNvPr id="277" name="テキスト ボックス 276"/>
        <xdr:cNvSpPr txBox="1"/>
      </xdr:nvSpPr>
      <xdr:spPr>
        <a:xfrm>
          <a:off x="14909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24130</xdr:rowOff>
    </xdr:from>
    <xdr:to>
      <xdr:col>21</xdr:col>
      <xdr:colOff>50800</xdr:colOff>
      <xdr:row>87</xdr:row>
      <xdr:rowOff>125730</xdr:rowOff>
    </xdr:to>
    <xdr:sp macro="" textlink="">
      <xdr:nvSpPr>
        <xdr:cNvPr id="278" name="円/楕円 277"/>
        <xdr:cNvSpPr/>
      </xdr:nvSpPr>
      <xdr:spPr>
        <a:xfrm>
          <a:off x="14351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135907</xdr:rowOff>
    </xdr:from>
    <xdr:ext cx="762000" cy="259045"/>
    <xdr:sp macro="" textlink="">
      <xdr:nvSpPr>
        <xdr:cNvPr id="279" name="テキスト ボックス 278"/>
        <xdr:cNvSpPr txBox="1"/>
      </xdr:nvSpPr>
      <xdr:spPr>
        <a:xfrm>
          <a:off x="14020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82042</xdr:rowOff>
    </xdr:from>
    <xdr:to>
      <xdr:col>19</xdr:col>
      <xdr:colOff>533400</xdr:colOff>
      <xdr:row>88</xdr:row>
      <xdr:rowOff>12192</xdr:rowOff>
    </xdr:to>
    <xdr:sp macro="" textlink="">
      <xdr:nvSpPr>
        <xdr:cNvPr id="280" name="円/楕円 279"/>
        <xdr:cNvSpPr/>
      </xdr:nvSpPr>
      <xdr:spPr>
        <a:xfrm>
          <a:off x="13462000" y="149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168419</xdr:rowOff>
    </xdr:from>
    <xdr:ext cx="762000" cy="259045"/>
    <xdr:sp macro="" textlink="">
      <xdr:nvSpPr>
        <xdr:cNvPr id="281" name="テキスト ボックス 280"/>
        <xdr:cNvSpPr txBox="1"/>
      </xdr:nvSpPr>
      <xdr:spPr>
        <a:xfrm>
          <a:off x="13131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全国平均や熊本県平均を大きく上回っているものの、類似団体比較では大きく下回っている状況であり、今後も維持していく必要がある。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3" name="直線コネクタ 312"/>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4"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5" name="直線コネクタ 314"/>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6"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7" name="直線コネクタ 316"/>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144671</xdr:rowOff>
    </xdr:from>
    <xdr:to>
      <xdr:col>24</xdr:col>
      <xdr:colOff>558800</xdr:colOff>
      <xdr:row>60</xdr:row>
      <xdr:rowOff>154323</xdr:rowOff>
    </xdr:to>
    <xdr:cxnSp macro="">
      <xdr:nvCxnSpPr>
        <xdr:cNvPr id="318" name="直線コネクタ 317"/>
        <xdr:cNvCxnSpPr/>
      </xdr:nvCxnSpPr>
      <xdr:spPr>
        <a:xfrm flipV="1">
          <a:off x="16179800" y="10431671"/>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93053</xdr:rowOff>
    </xdr:from>
    <xdr:ext cx="762000" cy="259045"/>
    <xdr:sp macro="" textlink="">
      <xdr:nvSpPr>
        <xdr:cNvPr id="319" name="定員管理の状況平均値テキスト"/>
        <xdr:cNvSpPr txBox="1"/>
      </xdr:nvSpPr>
      <xdr:spPr>
        <a:xfrm>
          <a:off x="17106900" y="1055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0" name="フローチャート : 判断 319"/>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135019</xdr:rowOff>
    </xdr:from>
    <xdr:to>
      <xdr:col>23</xdr:col>
      <xdr:colOff>406400</xdr:colOff>
      <xdr:row>60</xdr:row>
      <xdr:rowOff>154323</xdr:rowOff>
    </xdr:to>
    <xdr:cxnSp macro="">
      <xdr:nvCxnSpPr>
        <xdr:cNvPr id="321" name="直線コネクタ 320"/>
        <xdr:cNvCxnSpPr/>
      </xdr:nvCxnSpPr>
      <xdr:spPr>
        <a:xfrm>
          <a:off x="15290800" y="1042201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2" name="フローチャート : 判断 321"/>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64170</xdr:rowOff>
    </xdr:from>
    <xdr:ext cx="736600" cy="259045"/>
    <xdr:sp macro="" textlink="">
      <xdr:nvSpPr>
        <xdr:cNvPr id="323" name="テキスト ボックス 322"/>
        <xdr:cNvSpPr txBox="1"/>
      </xdr:nvSpPr>
      <xdr:spPr>
        <a:xfrm>
          <a:off x="15798800" y="1069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111578</xdr:rowOff>
    </xdr:from>
    <xdr:to>
      <xdr:col>22</xdr:col>
      <xdr:colOff>203200</xdr:colOff>
      <xdr:row>60</xdr:row>
      <xdr:rowOff>135019</xdr:rowOff>
    </xdr:to>
    <xdr:cxnSp macro="">
      <xdr:nvCxnSpPr>
        <xdr:cNvPr id="324" name="直線コネクタ 323"/>
        <xdr:cNvCxnSpPr/>
      </xdr:nvCxnSpPr>
      <xdr:spPr>
        <a:xfrm>
          <a:off x="14401800" y="10398578"/>
          <a:ext cx="889000" cy="2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5" name="フローチャート : 判断 324"/>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31767</xdr:rowOff>
    </xdr:from>
    <xdr:ext cx="762000" cy="259045"/>
    <xdr:sp macro="" textlink="">
      <xdr:nvSpPr>
        <xdr:cNvPr id="326" name="テキスト ボックス 325"/>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77107</xdr:rowOff>
    </xdr:from>
    <xdr:to>
      <xdr:col>21</xdr:col>
      <xdr:colOff>0</xdr:colOff>
      <xdr:row>60</xdr:row>
      <xdr:rowOff>111578</xdr:rowOff>
    </xdr:to>
    <xdr:cxnSp macro="">
      <xdr:nvCxnSpPr>
        <xdr:cNvPr id="327" name="直線コネクタ 326"/>
        <xdr:cNvCxnSpPr/>
      </xdr:nvCxnSpPr>
      <xdr:spPr>
        <a:xfrm>
          <a:off x="13512800" y="103641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28" name="フローチャート : 判断 327"/>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22804</xdr:rowOff>
    </xdr:from>
    <xdr:ext cx="762000" cy="259045"/>
    <xdr:sp macro="" textlink="">
      <xdr:nvSpPr>
        <xdr:cNvPr id="329" name="テキスト ボックス 328"/>
        <xdr:cNvSpPr txBox="1"/>
      </xdr:nvSpPr>
      <xdr:spPr>
        <a:xfrm>
          <a:off x="14020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0" name="フローチャート : 判断 329"/>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18668</xdr:rowOff>
    </xdr:from>
    <xdr:ext cx="762000" cy="259045"/>
    <xdr:sp macro="" textlink="">
      <xdr:nvSpPr>
        <xdr:cNvPr id="331" name="テキスト ボックス 330"/>
        <xdr:cNvSpPr txBox="1"/>
      </xdr:nvSpPr>
      <xdr:spPr>
        <a:xfrm>
          <a:off x="13131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93871</xdr:rowOff>
    </xdr:from>
    <xdr:to>
      <xdr:col>24</xdr:col>
      <xdr:colOff>609600</xdr:colOff>
      <xdr:row>61</xdr:row>
      <xdr:rowOff>24021</xdr:rowOff>
    </xdr:to>
    <xdr:sp macro="" textlink="">
      <xdr:nvSpPr>
        <xdr:cNvPr id="337" name="円/楕円 336"/>
        <xdr:cNvSpPr/>
      </xdr:nvSpPr>
      <xdr:spPr>
        <a:xfrm>
          <a:off x="16967200" y="1038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110398</xdr:rowOff>
    </xdr:from>
    <xdr:ext cx="762000" cy="259045"/>
    <xdr:sp macro="" textlink="">
      <xdr:nvSpPr>
        <xdr:cNvPr id="338" name="定員管理の状況該当値テキスト"/>
        <xdr:cNvSpPr txBox="1"/>
      </xdr:nvSpPr>
      <xdr:spPr>
        <a:xfrm>
          <a:off x="17106900" y="1022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103523</xdr:rowOff>
    </xdr:from>
    <xdr:to>
      <xdr:col>23</xdr:col>
      <xdr:colOff>457200</xdr:colOff>
      <xdr:row>61</xdr:row>
      <xdr:rowOff>33673</xdr:rowOff>
    </xdr:to>
    <xdr:sp macro="" textlink="">
      <xdr:nvSpPr>
        <xdr:cNvPr id="339" name="円/楕円 338"/>
        <xdr:cNvSpPr/>
      </xdr:nvSpPr>
      <xdr:spPr>
        <a:xfrm>
          <a:off x="16129000" y="1039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43850</xdr:rowOff>
    </xdr:from>
    <xdr:ext cx="736600" cy="259045"/>
    <xdr:sp macro="" textlink="">
      <xdr:nvSpPr>
        <xdr:cNvPr id="340" name="テキスト ボックス 339"/>
        <xdr:cNvSpPr txBox="1"/>
      </xdr:nvSpPr>
      <xdr:spPr>
        <a:xfrm>
          <a:off x="15798800" y="10159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84219</xdr:rowOff>
    </xdr:from>
    <xdr:to>
      <xdr:col>22</xdr:col>
      <xdr:colOff>254000</xdr:colOff>
      <xdr:row>61</xdr:row>
      <xdr:rowOff>14369</xdr:rowOff>
    </xdr:to>
    <xdr:sp macro="" textlink="">
      <xdr:nvSpPr>
        <xdr:cNvPr id="341" name="円/楕円 340"/>
        <xdr:cNvSpPr/>
      </xdr:nvSpPr>
      <xdr:spPr>
        <a:xfrm>
          <a:off x="15240000" y="1037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24546</xdr:rowOff>
    </xdr:from>
    <xdr:ext cx="762000" cy="259045"/>
    <xdr:sp macro="" textlink="">
      <xdr:nvSpPr>
        <xdr:cNvPr id="342" name="テキスト ボックス 341"/>
        <xdr:cNvSpPr txBox="1"/>
      </xdr:nvSpPr>
      <xdr:spPr>
        <a:xfrm>
          <a:off x="14909800" y="1014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60778</xdr:rowOff>
    </xdr:from>
    <xdr:to>
      <xdr:col>21</xdr:col>
      <xdr:colOff>50800</xdr:colOff>
      <xdr:row>60</xdr:row>
      <xdr:rowOff>162378</xdr:rowOff>
    </xdr:to>
    <xdr:sp macro="" textlink="">
      <xdr:nvSpPr>
        <xdr:cNvPr id="343" name="円/楕円 342"/>
        <xdr:cNvSpPr/>
      </xdr:nvSpPr>
      <xdr:spPr>
        <a:xfrm>
          <a:off x="14351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1105</xdr:rowOff>
    </xdr:from>
    <xdr:ext cx="762000" cy="259045"/>
    <xdr:sp macro="" textlink="">
      <xdr:nvSpPr>
        <xdr:cNvPr id="344" name="テキスト ボックス 343"/>
        <xdr:cNvSpPr txBox="1"/>
      </xdr:nvSpPr>
      <xdr:spPr>
        <a:xfrm>
          <a:off x="14020800" y="101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26307</xdr:rowOff>
    </xdr:from>
    <xdr:to>
      <xdr:col>19</xdr:col>
      <xdr:colOff>533400</xdr:colOff>
      <xdr:row>60</xdr:row>
      <xdr:rowOff>127907</xdr:rowOff>
    </xdr:to>
    <xdr:sp macro="" textlink="">
      <xdr:nvSpPr>
        <xdr:cNvPr id="345" name="円/楕円 344"/>
        <xdr:cNvSpPr/>
      </xdr:nvSpPr>
      <xdr:spPr>
        <a:xfrm>
          <a:off x="13462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138084</xdr:rowOff>
    </xdr:from>
    <xdr:ext cx="762000" cy="259045"/>
    <xdr:sp macro="" textlink="">
      <xdr:nvSpPr>
        <xdr:cNvPr id="346" name="テキスト ボックス 345"/>
        <xdr:cNvSpPr txBox="1"/>
      </xdr:nvSpPr>
      <xdr:spPr>
        <a:xfrm>
          <a:off x="13131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これまで事業の精査や補助金等の活用により新規地方債の抑制を行ってきたため、実質公債費比率は順調に減少してきた。</a:t>
          </a:r>
          <a:endParaRPr kumimoji="1" lang="en-US" altLang="ja-JP" sz="1400">
            <a:latin typeface="ＭＳ Ｐゴシック"/>
          </a:endParaRPr>
        </a:p>
        <a:p>
          <a:r>
            <a:rPr kumimoji="1" lang="ja-JP" altLang="en-US" sz="1400">
              <a:latin typeface="ＭＳ Ｐゴシック"/>
            </a:rPr>
            <a:t>　しかし、平成</a:t>
          </a:r>
          <a:r>
            <a:rPr kumimoji="1" lang="en-US" altLang="ja-JP" sz="1400">
              <a:latin typeface="ＭＳ Ｐゴシック"/>
            </a:rPr>
            <a:t>28</a:t>
          </a:r>
          <a:r>
            <a:rPr kumimoji="1" lang="ja-JP" altLang="en-US" sz="1400">
              <a:latin typeface="ＭＳ Ｐゴシック"/>
            </a:rPr>
            <a:t>年熊本地震の発生により、災害復旧及び創造的復興に係る経費については地方債の活用を予定しており、平成</a:t>
          </a:r>
          <a:r>
            <a:rPr kumimoji="1" lang="en-US" altLang="ja-JP" sz="1400">
              <a:latin typeface="ＭＳ Ｐゴシック"/>
            </a:rPr>
            <a:t>28</a:t>
          </a:r>
          <a:r>
            <a:rPr kumimoji="1" lang="ja-JP" altLang="en-US" sz="1400">
              <a:latin typeface="ＭＳ Ｐゴシック"/>
            </a:rPr>
            <a:t>年度以降は実質公債費比率の上昇を見込んでいる。</a:t>
          </a:r>
          <a:endParaRPr kumimoji="1" lang="en-US" altLang="ja-JP" sz="14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2" name="直線コネクタ 371"/>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3"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4" name="直線コネクタ 373"/>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5"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6" name="直線コネクタ 375"/>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76200</xdr:rowOff>
    </xdr:from>
    <xdr:to>
      <xdr:col>24</xdr:col>
      <xdr:colOff>558800</xdr:colOff>
      <xdr:row>41</xdr:row>
      <xdr:rowOff>134112</xdr:rowOff>
    </xdr:to>
    <xdr:cxnSp macro="">
      <xdr:nvCxnSpPr>
        <xdr:cNvPr id="377" name="直線コネクタ 376"/>
        <xdr:cNvCxnSpPr/>
      </xdr:nvCxnSpPr>
      <xdr:spPr>
        <a:xfrm flipV="1">
          <a:off x="16179800" y="710565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50563</xdr:rowOff>
    </xdr:from>
    <xdr:ext cx="762000" cy="259045"/>
    <xdr:sp macro="" textlink="">
      <xdr:nvSpPr>
        <xdr:cNvPr id="378"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79" name="フローチャート : 判断 378"/>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134112</xdr:rowOff>
    </xdr:from>
    <xdr:to>
      <xdr:col>23</xdr:col>
      <xdr:colOff>406400</xdr:colOff>
      <xdr:row>42</xdr:row>
      <xdr:rowOff>20574</xdr:rowOff>
    </xdr:to>
    <xdr:cxnSp macro="">
      <xdr:nvCxnSpPr>
        <xdr:cNvPr id="380" name="直線コネクタ 379"/>
        <xdr:cNvCxnSpPr/>
      </xdr:nvCxnSpPr>
      <xdr:spPr>
        <a:xfrm flipV="1">
          <a:off x="15290800" y="716356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1" name="フローチャート : 判断 380"/>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17543</xdr:rowOff>
    </xdr:from>
    <xdr:ext cx="736600" cy="259045"/>
    <xdr:sp macro="" textlink="">
      <xdr:nvSpPr>
        <xdr:cNvPr id="382" name="テキスト ボックス 381"/>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20574</xdr:rowOff>
    </xdr:from>
    <xdr:to>
      <xdr:col>22</xdr:col>
      <xdr:colOff>203200</xdr:colOff>
      <xdr:row>42</xdr:row>
      <xdr:rowOff>107442</xdr:rowOff>
    </xdr:to>
    <xdr:cxnSp macro="">
      <xdr:nvCxnSpPr>
        <xdr:cNvPr id="383" name="直線コネクタ 382"/>
        <xdr:cNvCxnSpPr/>
      </xdr:nvCxnSpPr>
      <xdr:spPr>
        <a:xfrm flipV="1">
          <a:off x="14401800" y="722147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4" name="フローチャート : 判断 383"/>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76725</xdr:rowOff>
    </xdr:from>
    <xdr:ext cx="762000" cy="259045"/>
    <xdr:sp macro="" textlink="">
      <xdr:nvSpPr>
        <xdr:cNvPr id="385" name="テキスト ボックス 384"/>
        <xdr:cNvSpPr txBox="1"/>
      </xdr:nvSpPr>
      <xdr:spPr>
        <a:xfrm>
          <a:off x="14909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107442</xdr:rowOff>
    </xdr:from>
    <xdr:to>
      <xdr:col>21</xdr:col>
      <xdr:colOff>0</xdr:colOff>
      <xdr:row>43</xdr:row>
      <xdr:rowOff>3556</xdr:rowOff>
    </xdr:to>
    <xdr:cxnSp macro="">
      <xdr:nvCxnSpPr>
        <xdr:cNvPr id="386" name="直線コネクタ 385"/>
        <xdr:cNvCxnSpPr/>
      </xdr:nvCxnSpPr>
      <xdr:spPr>
        <a:xfrm flipV="1">
          <a:off x="13512800" y="730834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7" name="フローチャート : 判断 386"/>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124985</xdr:rowOff>
    </xdr:from>
    <xdr:ext cx="762000" cy="259045"/>
    <xdr:sp macro="" textlink="">
      <xdr:nvSpPr>
        <xdr:cNvPr id="388" name="テキスト ボックス 387"/>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89" name="フローチャート : 判断 388"/>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21099</xdr:rowOff>
    </xdr:from>
    <xdr:ext cx="762000" cy="259045"/>
    <xdr:sp macro="" textlink="">
      <xdr:nvSpPr>
        <xdr:cNvPr id="390" name="テキスト ボックス 389"/>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96" name="円/楕円 395"/>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41927</xdr:rowOff>
    </xdr:from>
    <xdr:ext cx="762000" cy="259045"/>
    <xdr:sp macro="" textlink="">
      <xdr:nvSpPr>
        <xdr:cNvPr id="397" name="公債費負担の状況該当値テキスト"/>
        <xdr:cNvSpPr txBox="1"/>
      </xdr:nvSpPr>
      <xdr:spPr>
        <a:xfrm>
          <a:off x="17106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83312</xdr:rowOff>
    </xdr:from>
    <xdr:to>
      <xdr:col>23</xdr:col>
      <xdr:colOff>457200</xdr:colOff>
      <xdr:row>42</xdr:row>
      <xdr:rowOff>13462</xdr:rowOff>
    </xdr:to>
    <xdr:sp macro="" textlink="">
      <xdr:nvSpPr>
        <xdr:cNvPr id="398" name="円/楕円 397"/>
        <xdr:cNvSpPr/>
      </xdr:nvSpPr>
      <xdr:spPr>
        <a:xfrm>
          <a:off x="16129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23639</xdr:rowOff>
    </xdr:from>
    <xdr:ext cx="736600" cy="259045"/>
    <xdr:sp macro="" textlink="">
      <xdr:nvSpPr>
        <xdr:cNvPr id="399" name="テキスト ボックス 398"/>
        <xdr:cNvSpPr txBox="1"/>
      </xdr:nvSpPr>
      <xdr:spPr>
        <a:xfrm>
          <a:off x="15798800" y="688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141224</xdr:rowOff>
    </xdr:from>
    <xdr:to>
      <xdr:col>22</xdr:col>
      <xdr:colOff>254000</xdr:colOff>
      <xdr:row>42</xdr:row>
      <xdr:rowOff>71374</xdr:rowOff>
    </xdr:to>
    <xdr:sp macro="" textlink="">
      <xdr:nvSpPr>
        <xdr:cNvPr id="400" name="円/楕円 399"/>
        <xdr:cNvSpPr/>
      </xdr:nvSpPr>
      <xdr:spPr>
        <a:xfrm>
          <a:off x="15240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56151</xdr:rowOff>
    </xdr:from>
    <xdr:ext cx="762000" cy="259045"/>
    <xdr:sp macro="" textlink="">
      <xdr:nvSpPr>
        <xdr:cNvPr id="401" name="テキスト ボックス 400"/>
        <xdr:cNvSpPr txBox="1"/>
      </xdr:nvSpPr>
      <xdr:spPr>
        <a:xfrm>
          <a:off x="14909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56642</xdr:rowOff>
    </xdr:from>
    <xdr:to>
      <xdr:col>21</xdr:col>
      <xdr:colOff>50800</xdr:colOff>
      <xdr:row>42</xdr:row>
      <xdr:rowOff>158242</xdr:rowOff>
    </xdr:to>
    <xdr:sp macro="" textlink="">
      <xdr:nvSpPr>
        <xdr:cNvPr id="402" name="円/楕円 401"/>
        <xdr:cNvSpPr/>
      </xdr:nvSpPr>
      <xdr:spPr>
        <a:xfrm>
          <a:off x="143510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143019</xdr:rowOff>
    </xdr:from>
    <xdr:ext cx="762000" cy="259045"/>
    <xdr:sp macro="" textlink="">
      <xdr:nvSpPr>
        <xdr:cNvPr id="403" name="テキスト ボックス 402"/>
        <xdr:cNvSpPr txBox="1"/>
      </xdr:nvSpPr>
      <xdr:spPr>
        <a:xfrm>
          <a:off x="14020800" y="734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124206</xdr:rowOff>
    </xdr:from>
    <xdr:to>
      <xdr:col>19</xdr:col>
      <xdr:colOff>533400</xdr:colOff>
      <xdr:row>43</xdr:row>
      <xdr:rowOff>54356</xdr:rowOff>
    </xdr:to>
    <xdr:sp macro="" textlink="">
      <xdr:nvSpPr>
        <xdr:cNvPr id="404" name="円/楕円 403"/>
        <xdr:cNvSpPr/>
      </xdr:nvSpPr>
      <xdr:spPr>
        <a:xfrm>
          <a:off x="13462000" y="73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39133</xdr:rowOff>
    </xdr:from>
    <xdr:ext cx="762000" cy="259045"/>
    <xdr:sp macro="" textlink="">
      <xdr:nvSpPr>
        <xdr:cNvPr id="405" name="テキスト ボックス 404"/>
        <xdr:cNvSpPr txBox="1"/>
      </xdr:nvSpPr>
      <xdr:spPr>
        <a:xfrm>
          <a:off x="13131800" y="741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平成</a:t>
          </a:r>
          <a:r>
            <a:rPr kumimoji="1" lang="en-US" altLang="ja-JP" sz="1400">
              <a:latin typeface="ＭＳ Ｐゴシック"/>
            </a:rPr>
            <a:t>23</a:t>
          </a:r>
          <a:r>
            <a:rPr kumimoji="1" lang="ja-JP" altLang="en-US" sz="1400">
              <a:latin typeface="ＭＳ Ｐゴシック"/>
            </a:rPr>
            <a:t>年度以降（</a:t>
          </a:r>
          <a:r>
            <a:rPr kumimoji="1" lang="en-US" altLang="ja-JP" sz="1400">
              <a:latin typeface="ＭＳ Ｐゴシック"/>
            </a:rPr>
            <a:t>-</a:t>
          </a:r>
          <a:r>
            <a:rPr kumimoji="1" lang="ja-JP" altLang="en-US" sz="1400">
              <a:latin typeface="ＭＳ Ｐゴシック"/>
            </a:rPr>
            <a:t>）という数値であり、全国平均や熊本県平均を下回っている。今後も新規の地方債抑制及び継続的な基金積み立てなどに努めていく。</a:t>
          </a:r>
          <a:endParaRPr kumimoji="1" lang="en-US" altLang="ja-JP" sz="14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0" name="直線コネクタ 429"/>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1"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2" name="直線コネクタ 431"/>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92727</xdr:rowOff>
    </xdr:from>
    <xdr:ext cx="762000" cy="259045"/>
    <xdr:sp macro="" textlink="">
      <xdr:nvSpPr>
        <xdr:cNvPr id="435"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6" name="フローチャート : 判断 435"/>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37" name="フローチャート : 判断 436"/>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38" name="テキスト ボックス 437"/>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120650</xdr:rowOff>
    </xdr:from>
    <xdr:to>
      <xdr:col>22</xdr:col>
      <xdr:colOff>254000</xdr:colOff>
      <xdr:row>15</xdr:row>
      <xdr:rowOff>50800</xdr:rowOff>
    </xdr:to>
    <xdr:sp macro="" textlink="">
      <xdr:nvSpPr>
        <xdr:cNvPr id="439" name="フローチャート : 判断 438"/>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0" name="テキスト ボックス 439"/>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155035</xdr:rowOff>
    </xdr:from>
    <xdr:to>
      <xdr:col>21</xdr:col>
      <xdr:colOff>50800</xdr:colOff>
      <xdr:row>15</xdr:row>
      <xdr:rowOff>85185</xdr:rowOff>
    </xdr:to>
    <xdr:sp macro="" textlink="">
      <xdr:nvSpPr>
        <xdr:cNvPr id="441" name="フローチャート : 判断 440"/>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2" name="テキスト ボックス 441"/>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3" name="フローチャート : 判断 442"/>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44" name="テキスト ボックス 443"/>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熊本県高森町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6,784
6,733
175.06
4,884,429
4,701,225
95,747
2,887,746
4,695,317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熊本県平均と同水準。</a:t>
          </a:r>
          <a:endParaRPr kumimoji="1" lang="en-US" altLang="ja-JP" sz="1400">
            <a:latin typeface="ＭＳ Ｐゴシック"/>
          </a:endParaRPr>
        </a:p>
        <a:p>
          <a:r>
            <a:rPr kumimoji="1" lang="ja-JP" altLang="en-US" sz="1400">
              <a:latin typeface="ＭＳ Ｐゴシック"/>
            </a:rPr>
            <a:t>　今後は定年による大量退職を控えており、人件費の削減が見込まれる。</a:t>
          </a:r>
          <a:endParaRPr kumimoji="1" lang="en-US" altLang="ja-JP" sz="14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165100</xdr:rowOff>
    </xdr:from>
    <xdr:to>
      <xdr:col>7</xdr:col>
      <xdr:colOff>15875</xdr:colOff>
      <xdr:row>38</xdr:row>
      <xdr:rowOff>58420</xdr:rowOff>
    </xdr:to>
    <xdr:cxnSp macro="">
      <xdr:nvCxnSpPr>
        <xdr:cNvPr id="66" name="直線コネクタ 65"/>
        <xdr:cNvCxnSpPr/>
      </xdr:nvCxnSpPr>
      <xdr:spPr>
        <a:xfrm flipV="1">
          <a:off x="3987800" y="633730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5080</xdr:rowOff>
    </xdr:from>
    <xdr:to>
      <xdr:col>5</xdr:col>
      <xdr:colOff>549275</xdr:colOff>
      <xdr:row>38</xdr:row>
      <xdr:rowOff>58420</xdr:rowOff>
    </xdr:to>
    <xdr:cxnSp macro="">
      <xdr:nvCxnSpPr>
        <xdr:cNvPr id="69" name="直線コネクタ 68"/>
        <xdr:cNvCxnSpPr/>
      </xdr:nvCxnSpPr>
      <xdr:spPr>
        <a:xfrm>
          <a:off x="3098800" y="6520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161290</xdr:rowOff>
    </xdr:from>
    <xdr:to>
      <xdr:col>4</xdr:col>
      <xdr:colOff>346075</xdr:colOff>
      <xdr:row>38</xdr:row>
      <xdr:rowOff>5080</xdr:rowOff>
    </xdr:to>
    <xdr:cxnSp macro="">
      <xdr:nvCxnSpPr>
        <xdr:cNvPr id="72" name="直線コネクタ 71"/>
        <xdr:cNvCxnSpPr/>
      </xdr:nvCxnSpPr>
      <xdr:spPr>
        <a:xfrm>
          <a:off x="2209800" y="6504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74" name="テキスト ボックス 73"/>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100330</xdr:rowOff>
    </xdr:from>
    <xdr:to>
      <xdr:col>3</xdr:col>
      <xdr:colOff>142875</xdr:colOff>
      <xdr:row>37</xdr:row>
      <xdr:rowOff>161290</xdr:rowOff>
    </xdr:to>
    <xdr:cxnSp macro="">
      <xdr:nvCxnSpPr>
        <xdr:cNvPr id="75" name="直線コネクタ 74"/>
        <xdr:cNvCxnSpPr/>
      </xdr:nvCxnSpPr>
      <xdr:spPr>
        <a:xfrm>
          <a:off x="1320800" y="6443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7" name="テキスト ボックス 76"/>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114300</xdr:rowOff>
    </xdr:from>
    <xdr:to>
      <xdr:col>7</xdr:col>
      <xdr:colOff>66675</xdr:colOff>
      <xdr:row>37</xdr:row>
      <xdr:rowOff>44450</xdr:rowOff>
    </xdr:to>
    <xdr:sp macro="" textlink="">
      <xdr:nvSpPr>
        <xdr:cNvPr id="85" name="円/楕円 84"/>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86377</xdr:rowOff>
    </xdr:from>
    <xdr:ext cx="762000" cy="259045"/>
    <xdr:sp macro="" textlink="">
      <xdr:nvSpPr>
        <xdr:cNvPr id="86" name="人件費該当値テキスト"/>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xdr:rowOff>
    </xdr:from>
    <xdr:to>
      <xdr:col>5</xdr:col>
      <xdr:colOff>600075</xdr:colOff>
      <xdr:row>38</xdr:row>
      <xdr:rowOff>109220</xdr:rowOff>
    </xdr:to>
    <xdr:sp macro="" textlink="">
      <xdr:nvSpPr>
        <xdr:cNvPr id="87" name="円/楕円 86"/>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93997</xdr:rowOff>
    </xdr:from>
    <xdr:ext cx="736600" cy="259045"/>
    <xdr:sp macro="" textlink="">
      <xdr:nvSpPr>
        <xdr:cNvPr id="88" name="テキスト ボックス 87"/>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125730</xdr:rowOff>
    </xdr:from>
    <xdr:to>
      <xdr:col>4</xdr:col>
      <xdr:colOff>396875</xdr:colOff>
      <xdr:row>38</xdr:row>
      <xdr:rowOff>55880</xdr:rowOff>
    </xdr:to>
    <xdr:sp macro="" textlink="">
      <xdr:nvSpPr>
        <xdr:cNvPr id="89" name="円/楕円 88"/>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40657</xdr:rowOff>
    </xdr:from>
    <xdr:ext cx="762000" cy="259045"/>
    <xdr:sp macro="" textlink="">
      <xdr:nvSpPr>
        <xdr:cNvPr id="90" name="テキスト ボックス 89"/>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110490</xdr:rowOff>
    </xdr:from>
    <xdr:to>
      <xdr:col>3</xdr:col>
      <xdr:colOff>193675</xdr:colOff>
      <xdr:row>38</xdr:row>
      <xdr:rowOff>40640</xdr:rowOff>
    </xdr:to>
    <xdr:sp macro="" textlink="">
      <xdr:nvSpPr>
        <xdr:cNvPr id="91" name="円/楕円 90"/>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25417</xdr:rowOff>
    </xdr:from>
    <xdr:ext cx="762000" cy="259045"/>
    <xdr:sp macro="" textlink="">
      <xdr:nvSpPr>
        <xdr:cNvPr id="92" name="テキスト ボックス 91"/>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49530</xdr:rowOff>
    </xdr:from>
    <xdr:to>
      <xdr:col>1</xdr:col>
      <xdr:colOff>676275</xdr:colOff>
      <xdr:row>37</xdr:row>
      <xdr:rowOff>151130</xdr:rowOff>
    </xdr:to>
    <xdr:sp macro="" textlink="">
      <xdr:nvSpPr>
        <xdr:cNvPr id="93" name="円/楕円 92"/>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135907</xdr:rowOff>
    </xdr:from>
    <xdr:ext cx="762000" cy="259045"/>
    <xdr:sp macro="" textlink="">
      <xdr:nvSpPr>
        <xdr:cNvPr id="94" name="テキスト ボックス 93"/>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effectLst/>
              <a:latin typeface="+mn-lt"/>
              <a:ea typeface="+mn-ea"/>
              <a:cs typeface="+mn-cs"/>
            </a:rPr>
            <a:t>　ここ数年、経常的経費の中で特に物件費の削減に努め、全国平均と熊本県平均を下回る成果として表れてきた。</a:t>
          </a:r>
          <a:endParaRPr lang="ja-JP" altLang="ja-JP" sz="1400">
            <a:effectLst/>
          </a:endParaRPr>
        </a:p>
        <a:p>
          <a:pPr rtl="0"/>
          <a:r>
            <a:rPr lang="ja-JP" altLang="ja-JP" sz="1400" b="0" i="0" baseline="0">
              <a:solidFill>
                <a:schemeClr val="dk1"/>
              </a:solidFill>
              <a:effectLst/>
              <a:latin typeface="+mn-lt"/>
              <a:ea typeface="+mn-ea"/>
              <a:cs typeface="+mn-cs"/>
            </a:rPr>
            <a:t>　今後も更なる削減策に努めなければならない。</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106426</xdr:rowOff>
    </xdr:from>
    <xdr:to>
      <xdr:col>24</xdr:col>
      <xdr:colOff>31750</xdr:colOff>
      <xdr:row>16</xdr:row>
      <xdr:rowOff>35560</xdr:rowOff>
    </xdr:to>
    <xdr:cxnSp macro="">
      <xdr:nvCxnSpPr>
        <xdr:cNvPr id="124" name="直線コネクタ 123"/>
        <xdr:cNvCxnSpPr/>
      </xdr:nvCxnSpPr>
      <xdr:spPr>
        <a:xfrm flipV="1">
          <a:off x="15671800" y="267817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61993</xdr:rowOff>
    </xdr:from>
    <xdr:ext cx="762000" cy="259045"/>
    <xdr:sp macro="" textlink="">
      <xdr:nvSpPr>
        <xdr:cNvPr id="125"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133858</xdr:rowOff>
    </xdr:from>
    <xdr:to>
      <xdr:col>22</xdr:col>
      <xdr:colOff>565150</xdr:colOff>
      <xdr:row>16</xdr:row>
      <xdr:rowOff>35560</xdr:rowOff>
    </xdr:to>
    <xdr:cxnSp macro="">
      <xdr:nvCxnSpPr>
        <xdr:cNvPr id="127" name="直線コネクタ 126"/>
        <xdr:cNvCxnSpPr/>
      </xdr:nvCxnSpPr>
      <xdr:spPr>
        <a:xfrm>
          <a:off x="14782800" y="27056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271</xdr:rowOff>
    </xdr:from>
    <xdr:ext cx="736600" cy="259045"/>
    <xdr:sp macro="" textlink="">
      <xdr:nvSpPr>
        <xdr:cNvPr id="129" name="テキスト ボックス 128"/>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74422</xdr:rowOff>
    </xdr:from>
    <xdr:to>
      <xdr:col>21</xdr:col>
      <xdr:colOff>361950</xdr:colOff>
      <xdr:row>15</xdr:row>
      <xdr:rowOff>133858</xdr:rowOff>
    </xdr:to>
    <xdr:cxnSp macro="">
      <xdr:nvCxnSpPr>
        <xdr:cNvPr id="130" name="直線コネクタ 129"/>
        <xdr:cNvCxnSpPr/>
      </xdr:nvCxnSpPr>
      <xdr:spPr>
        <a:xfrm>
          <a:off x="13893800" y="26461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2" name="テキスト ボックス 131"/>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46990</xdr:rowOff>
    </xdr:from>
    <xdr:to>
      <xdr:col>20</xdr:col>
      <xdr:colOff>158750</xdr:colOff>
      <xdr:row>15</xdr:row>
      <xdr:rowOff>74422</xdr:rowOff>
    </xdr:to>
    <xdr:cxnSp macro="">
      <xdr:nvCxnSpPr>
        <xdr:cNvPr id="133" name="直線コネクタ 132"/>
        <xdr:cNvCxnSpPr/>
      </xdr:nvCxnSpPr>
      <xdr:spPr>
        <a:xfrm>
          <a:off x="13004800" y="26187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5" name="テキスト ボックス 134"/>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107713</xdr:rowOff>
    </xdr:from>
    <xdr:ext cx="762000" cy="259045"/>
    <xdr:sp macro="" textlink="">
      <xdr:nvSpPr>
        <xdr:cNvPr id="137" name="テキスト ボックス 136"/>
        <xdr:cNvSpPr txBox="1"/>
      </xdr:nvSpPr>
      <xdr:spPr>
        <a:xfrm>
          <a:off x="12623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55626</xdr:rowOff>
    </xdr:from>
    <xdr:to>
      <xdr:col>24</xdr:col>
      <xdr:colOff>82550</xdr:colOff>
      <xdr:row>15</xdr:row>
      <xdr:rowOff>157226</xdr:rowOff>
    </xdr:to>
    <xdr:sp macro="" textlink="">
      <xdr:nvSpPr>
        <xdr:cNvPr id="143" name="円/楕円 142"/>
        <xdr:cNvSpPr/>
      </xdr:nvSpPr>
      <xdr:spPr>
        <a:xfrm>
          <a:off x="164592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135653</xdr:rowOff>
    </xdr:from>
    <xdr:ext cx="762000" cy="259045"/>
    <xdr:sp macro="" textlink="">
      <xdr:nvSpPr>
        <xdr:cNvPr id="144" name="物件費該当値テキスト"/>
        <xdr:cNvSpPr txBox="1"/>
      </xdr:nvSpPr>
      <xdr:spPr>
        <a:xfrm>
          <a:off x="16598900" y="253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156210</xdr:rowOff>
    </xdr:from>
    <xdr:to>
      <xdr:col>22</xdr:col>
      <xdr:colOff>615950</xdr:colOff>
      <xdr:row>16</xdr:row>
      <xdr:rowOff>86360</xdr:rowOff>
    </xdr:to>
    <xdr:sp macro="" textlink="">
      <xdr:nvSpPr>
        <xdr:cNvPr id="145" name="円/楕円 144"/>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96537</xdr:rowOff>
    </xdr:from>
    <xdr:ext cx="736600" cy="259045"/>
    <xdr:sp macro="" textlink="">
      <xdr:nvSpPr>
        <xdr:cNvPr id="146" name="テキスト ボックス 145"/>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83058</xdr:rowOff>
    </xdr:from>
    <xdr:to>
      <xdr:col>21</xdr:col>
      <xdr:colOff>412750</xdr:colOff>
      <xdr:row>16</xdr:row>
      <xdr:rowOff>13208</xdr:rowOff>
    </xdr:to>
    <xdr:sp macro="" textlink="">
      <xdr:nvSpPr>
        <xdr:cNvPr id="147" name="円/楕円 146"/>
        <xdr:cNvSpPr/>
      </xdr:nvSpPr>
      <xdr:spPr>
        <a:xfrm>
          <a:off x="14732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23385</xdr:rowOff>
    </xdr:from>
    <xdr:ext cx="762000" cy="259045"/>
    <xdr:sp macro="" textlink="">
      <xdr:nvSpPr>
        <xdr:cNvPr id="148" name="テキスト ボックス 147"/>
        <xdr:cNvSpPr txBox="1"/>
      </xdr:nvSpPr>
      <xdr:spPr>
        <a:xfrm>
          <a:off x="14401800" y="242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23622</xdr:rowOff>
    </xdr:from>
    <xdr:to>
      <xdr:col>20</xdr:col>
      <xdr:colOff>209550</xdr:colOff>
      <xdr:row>15</xdr:row>
      <xdr:rowOff>125222</xdr:rowOff>
    </xdr:to>
    <xdr:sp macro="" textlink="">
      <xdr:nvSpPr>
        <xdr:cNvPr id="149" name="円/楕円 148"/>
        <xdr:cNvSpPr/>
      </xdr:nvSpPr>
      <xdr:spPr>
        <a:xfrm>
          <a:off x="13843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135399</xdr:rowOff>
    </xdr:from>
    <xdr:ext cx="762000" cy="259045"/>
    <xdr:sp macro="" textlink="">
      <xdr:nvSpPr>
        <xdr:cNvPr id="150" name="テキスト ボックス 149"/>
        <xdr:cNvSpPr txBox="1"/>
      </xdr:nvSpPr>
      <xdr:spPr>
        <a:xfrm>
          <a:off x="13512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51" name="円/楕円 150"/>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52" name="テキスト ボックス 151"/>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認定こども園施設型給付の増などにより、前年度より上昇している。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37193</xdr:rowOff>
    </xdr:from>
    <xdr:to>
      <xdr:col>7</xdr:col>
      <xdr:colOff>15875</xdr:colOff>
      <xdr:row>57</xdr:row>
      <xdr:rowOff>69850</xdr:rowOff>
    </xdr:to>
    <xdr:cxnSp macro="">
      <xdr:nvCxnSpPr>
        <xdr:cNvPr id="186" name="直線コネクタ 185"/>
        <xdr:cNvCxnSpPr/>
      </xdr:nvCxnSpPr>
      <xdr:spPr>
        <a:xfrm>
          <a:off x="3987800" y="98098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87"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20865</xdr:rowOff>
    </xdr:from>
    <xdr:to>
      <xdr:col>5</xdr:col>
      <xdr:colOff>549275</xdr:colOff>
      <xdr:row>57</xdr:row>
      <xdr:rowOff>37193</xdr:rowOff>
    </xdr:to>
    <xdr:cxnSp macro="">
      <xdr:nvCxnSpPr>
        <xdr:cNvPr id="189" name="直線コネクタ 188"/>
        <xdr:cNvCxnSpPr/>
      </xdr:nvCxnSpPr>
      <xdr:spPr>
        <a:xfrm>
          <a:off x="3098800" y="97935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1" name="テキスト ボックス 190"/>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159657</xdr:rowOff>
    </xdr:from>
    <xdr:to>
      <xdr:col>4</xdr:col>
      <xdr:colOff>346075</xdr:colOff>
      <xdr:row>57</xdr:row>
      <xdr:rowOff>20865</xdr:rowOff>
    </xdr:to>
    <xdr:cxnSp macro="">
      <xdr:nvCxnSpPr>
        <xdr:cNvPr id="192" name="直線コネクタ 191"/>
        <xdr:cNvCxnSpPr/>
      </xdr:nvCxnSpPr>
      <xdr:spPr>
        <a:xfrm>
          <a:off x="2209800" y="97608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4" name="テキスト ボックス 193"/>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159657</xdr:rowOff>
    </xdr:from>
    <xdr:to>
      <xdr:col>3</xdr:col>
      <xdr:colOff>142875</xdr:colOff>
      <xdr:row>56</xdr:row>
      <xdr:rowOff>159657</xdr:rowOff>
    </xdr:to>
    <xdr:cxnSp macro="">
      <xdr:nvCxnSpPr>
        <xdr:cNvPr id="195" name="直線コネクタ 194"/>
        <xdr:cNvCxnSpPr/>
      </xdr:nvCxnSpPr>
      <xdr:spPr>
        <a:xfrm>
          <a:off x="1320800" y="9760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7" name="テキスト ボックス 196"/>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199" name="テキスト ボックス 198"/>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05" name="円/楕円 204"/>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06"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157843</xdr:rowOff>
    </xdr:from>
    <xdr:to>
      <xdr:col>5</xdr:col>
      <xdr:colOff>600075</xdr:colOff>
      <xdr:row>57</xdr:row>
      <xdr:rowOff>87993</xdr:rowOff>
    </xdr:to>
    <xdr:sp macro="" textlink="">
      <xdr:nvSpPr>
        <xdr:cNvPr id="207" name="円/楕円 206"/>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208" name="テキスト ボックス 207"/>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141515</xdr:rowOff>
    </xdr:from>
    <xdr:to>
      <xdr:col>4</xdr:col>
      <xdr:colOff>396875</xdr:colOff>
      <xdr:row>57</xdr:row>
      <xdr:rowOff>71665</xdr:rowOff>
    </xdr:to>
    <xdr:sp macro="" textlink="">
      <xdr:nvSpPr>
        <xdr:cNvPr id="209" name="円/楕円 208"/>
        <xdr:cNvSpPr/>
      </xdr:nvSpPr>
      <xdr:spPr>
        <a:xfrm>
          <a:off x="3048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56442</xdr:rowOff>
    </xdr:from>
    <xdr:ext cx="762000" cy="259045"/>
    <xdr:sp macro="" textlink="">
      <xdr:nvSpPr>
        <xdr:cNvPr id="210" name="テキスト ボックス 209"/>
        <xdr:cNvSpPr txBox="1"/>
      </xdr:nvSpPr>
      <xdr:spPr>
        <a:xfrm>
          <a:off x="2717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108857</xdr:rowOff>
    </xdr:from>
    <xdr:to>
      <xdr:col>3</xdr:col>
      <xdr:colOff>193675</xdr:colOff>
      <xdr:row>57</xdr:row>
      <xdr:rowOff>39007</xdr:rowOff>
    </xdr:to>
    <xdr:sp macro="" textlink="">
      <xdr:nvSpPr>
        <xdr:cNvPr id="211" name="円/楕円 210"/>
        <xdr:cNvSpPr/>
      </xdr:nvSpPr>
      <xdr:spPr>
        <a:xfrm>
          <a:off x="2159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23784</xdr:rowOff>
    </xdr:from>
    <xdr:ext cx="762000" cy="259045"/>
    <xdr:sp macro="" textlink="">
      <xdr:nvSpPr>
        <xdr:cNvPr id="212" name="テキスト ボックス 211"/>
        <xdr:cNvSpPr txBox="1"/>
      </xdr:nvSpPr>
      <xdr:spPr>
        <a:xfrm>
          <a:off x="1828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108857</xdr:rowOff>
    </xdr:from>
    <xdr:to>
      <xdr:col>1</xdr:col>
      <xdr:colOff>676275</xdr:colOff>
      <xdr:row>57</xdr:row>
      <xdr:rowOff>39007</xdr:rowOff>
    </xdr:to>
    <xdr:sp macro="" textlink="">
      <xdr:nvSpPr>
        <xdr:cNvPr id="213" name="円/楕円 212"/>
        <xdr:cNvSpPr/>
      </xdr:nvSpPr>
      <xdr:spPr>
        <a:xfrm>
          <a:off x="1270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23784</xdr:rowOff>
    </xdr:from>
    <xdr:ext cx="762000" cy="259045"/>
    <xdr:sp macro="" textlink="">
      <xdr:nvSpPr>
        <xdr:cNvPr id="214" name="テキスト ボックス 213"/>
        <xdr:cNvSpPr txBox="1"/>
      </xdr:nvSpPr>
      <xdr:spPr>
        <a:xfrm>
          <a:off x="939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effectLst/>
              <a:latin typeface="+mn-lt"/>
              <a:ea typeface="+mn-ea"/>
              <a:cs typeface="+mn-cs"/>
            </a:rPr>
            <a:t>　その他に係る経常収支比率については類似団体を下回っている。</a:t>
          </a:r>
          <a:endParaRPr lang="ja-JP" altLang="ja-JP" sz="1400">
            <a:effectLst/>
          </a:endParaRPr>
        </a:p>
        <a:p>
          <a:pPr rtl="0"/>
          <a:r>
            <a:rPr lang="ja-JP" altLang="ja-JP" sz="1400" b="0" i="0" baseline="0">
              <a:solidFill>
                <a:schemeClr val="dk1"/>
              </a:solidFill>
              <a:effectLst/>
              <a:latin typeface="+mn-lt"/>
              <a:ea typeface="+mn-ea"/>
              <a:cs typeface="+mn-cs"/>
            </a:rPr>
            <a:t>　適正な繰出基準に基づく特別会計への繰出しを継続して行い、普通会計の負担額を減らしていくように努める。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138430</xdr:rowOff>
    </xdr:from>
    <xdr:to>
      <xdr:col>24</xdr:col>
      <xdr:colOff>31750</xdr:colOff>
      <xdr:row>57</xdr:row>
      <xdr:rowOff>146050</xdr:rowOff>
    </xdr:to>
    <xdr:cxnSp macro="">
      <xdr:nvCxnSpPr>
        <xdr:cNvPr id="246" name="直線コネクタ 245"/>
        <xdr:cNvCxnSpPr/>
      </xdr:nvCxnSpPr>
      <xdr:spPr>
        <a:xfrm>
          <a:off x="15671800" y="9911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128287</xdr:rowOff>
    </xdr:from>
    <xdr:ext cx="762000" cy="259045"/>
    <xdr:sp macro="" textlink="">
      <xdr:nvSpPr>
        <xdr:cNvPr id="247" name="その他平均値テキスト"/>
        <xdr:cNvSpPr txBox="1"/>
      </xdr:nvSpPr>
      <xdr:spPr>
        <a:xfrm>
          <a:off x="16598900" y="990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92710</xdr:rowOff>
    </xdr:from>
    <xdr:to>
      <xdr:col>22</xdr:col>
      <xdr:colOff>565150</xdr:colOff>
      <xdr:row>57</xdr:row>
      <xdr:rowOff>138430</xdr:rowOff>
    </xdr:to>
    <xdr:cxnSp macro="">
      <xdr:nvCxnSpPr>
        <xdr:cNvPr id="249" name="直線コネクタ 248"/>
        <xdr:cNvCxnSpPr/>
      </xdr:nvCxnSpPr>
      <xdr:spPr>
        <a:xfrm>
          <a:off x="14782800" y="9865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109237</xdr:rowOff>
    </xdr:from>
    <xdr:ext cx="736600" cy="259045"/>
    <xdr:sp macro="" textlink="">
      <xdr:nvSpPr>
        <xdr:cNvPr id="251" name="テキスト ボックス 250"/>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92710</xdr:rowOff>
    </xdr:from>
    <xdr:to>
      <xdr:col>21</xdr:col>
      <xdr:colOff>361950</xdr:colOff>
      <xdr:row>58</xdr:row>
      <xdr:rowOff>12700</xdr:rowOff>
    </xdr:to>
    <xdr:cxnSp macro="">
      <xdr:nvCxnSpPr>
        <xdr:cNvPr id="252" name="直線コネクタ 251"/>
        <xdr:cNvCxnSpPr/>
      </xdr:nvCxnSpPr>
      <xdr:spPr>
        <a:xfrm flipV="1">
          <a:off x="13893800" y="98653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78757</xdr:rowOff>
    </xdr:from>
    <xdr:ext cx="762000" cy="259045"/>
    <xdr:sp macro="" textlink="">
      <xdr:nvSpPr>
        <xdr:cNvPr id="254" name="テキスト ボックス 253"/>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115570</xdr:rowOff>
    </xdr:from>
    <xdr:to>
      <xdr:col>20</xdr:col>
      <xdr:colOff>158750</xdr:colOff>
      <xdr:row>58</xdr:row>
      <xdr:rowOff>12700</xdr:rowOff>
    </xdr:to>
    <xdr:cxnSp macro="">
      <xdr:nvCxnSpPr>
        <xdr:cNvPr id="255" name="直線コネクタ 254"/>
        <xdr:cNvCxnSpPr/>
      </xdr:nvCxnSpPr>
      <xdr:spPr>
        <a:xfrm>
          <a:off x="13004800" y="9888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57" name="テキスト ボックス 256"/>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59" name="テキスト ボックス 258"/>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95250</xdr:rowOff>
    </xdr:from>
    <xdr:to>
      <xdr:col>24</xdr:col>
      <xdr:colOff>82550</xdr:colOff>
      <xdr:row>58</xdr:row>
      <xdr:rowOff>25400</xdr:rowOff>
    </xdr:to>
    <xdr:sp macro="" textlink="">
      <xdr:nvSpPr>
        <xdr:cNvPr id="265" name="円/楕円 264"/>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111777</xdr:rowOff>
    </xdr:from>
    <xdr:ext cx="762000" cy="259045"/>
    <xdr:sp macro="" textlink="">
      <xdr:nvSpPr>
        <xdr:cNvPr id="266" name="その他該当値テキスト"/>
        <xdr:cNvSpPr txBox="1"/>
      </xdr:nvSpPr>
      <xdr:spPr>
        <a:xfrm>
          <a:off x="16598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87630</xdr:rowOff>
    </xdr:from>
    <xdr:to>
      <xdr:col>22</xdr:col>
      <xdr:colOff>615950</xdr:colOff>
      <xdr:row>58</xdr:row>
      <xdr:rowOff>17780</xdr:rowOff>
    </xdr:to>
    <xdr:sp macro="" textlink="">
      <xdr:nvSpPr>
        <xdr:cNvPr id="267" name="円/楕円 266"/>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27957</xdr:rowOff>
    </xdr:from>
    <xdr:ext cx="736600" cy="259045"/>
    <xdr:sp macro="" textlink="">
      <xdr:nvSpPr>
        <xdr:cNvPr id="268" name="テキスト ボックス 267"/>
        <xdr:cNvSpPr txBox="1"/>
      </xdr:nvSpPr>
      <xdr:spPr>
        <a:xfrm>
          <a:off x="15290800" y="962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41910</xdr:rowOff>
    </xdr:from>
    <xdr:to>
      <xdr:col>21</xdr:col>
      <xdr:colOff>412750</xdr:colOff>
      <xdr:row>57</xdr:row>
      <xdr:rowOff>143510</xdr:rowOff>
    </xdr:to>
    <xdr:sp macro="" textlink="">
      <xdr:nvSpPr>
        <xdr:cNvPr id="269" name="円/楕円 268"/>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153687</xdr:rowOff>
    </xdr:from>
    <xdr:ext cx="762000" cy="259045"/>
    <xdr:sp macro="" textlink="">
      <xdr:nvSpPr>
        <xdr:cNvPr id="270" name="テキスト ボックス 269"/>
        <xdr:cNvSpPr txBox="1"/>
      </xdr:nvSpPr>
      <xdr:spPr>
        <a:xfrm>
          <a:off x="14401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133350</xdr:rowOff>
    </xdr:from>
    <xdr:to>
      <xdr:col>20</xdr:col>
      <xdr:colOff>209550</xdr:colOff>
      <xdr:row>58</xdr:row>
      <xdr:rowOff>63500</xdr:rowOff>
    </xdr:to>
    <xdr:sp macro="" textlink="">
      <xdr:nvSpPr>
        <xdr:cNvPr id="271" name="円/楕円 270"/>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73677</xdr:rowOff>
    </xdr:from>
    <xdr:ext cx="762000" cy="259045"/>
    <xdr:sp macro="" textlink="">
      <xdr:nvSpPr>
        <xdr:cNvPr id="272" name="テキスト ボックス 271"/>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64770</xdr:rowOff>
    </xdr:from>
    <xdr:to>
      <xdr:col>19</xdr:col>
      <xdr:colOff>6350</xdr:colOff>
      <xdr:row>57</xdr:row>
      <xdr:rowOff>166370</xdr:rowOff>
    </xdr:to>
    <xdr:sp macro="" textlink="">
      <xdr:nvSpPr>
        <xdr:cNvPr id="273" name="円/楕円 272"/>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5097</xdr:rowOff>
    </xdr:from>
    <xdr:ext cx="762000" cy="259045"/>
    <xdr:sp macro="" textlink="">
      <xdr:nvSpPr>
        <xdr:cNvPr id="274" name="テキスト ボックス 273"/>
        <xdr:cNvSpPr txBox="1"/>
      </xdr:nvSpPr>
      <xdr:spPr>
        <a:xfrm>
          <a:off x="12623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effectLst/>
              <a:latin typeface="+mn-lt"/>
              <a:ea typeface="+mn-ea"/>
              <a:cs typeface="+mn-cs"/>
            </a:rPr>
            <a:t>　補助要綱に合致し、効果が表れる適正な事業であるか等の厳しい基準により補助費の削減に努めてきた。</a:t>
          </a:r>
          <a:endParaRPr lang="ja-JP" altLang="ja-JP" sz="1400">
            <a:effectLst/>
          </a:endParaRPr>
        </a:p>
        <a:p>
          <a:pPr rtl="0"/>
          <a:r>
            <a:rPr lang="ja-JP" altLang="ja-JP" sz="1400" b="0" i="0" baseline="0">
              <a:solidFill>
                <a:schemeClr val="dk1"/>
              </a:solidFill>
              <a:effectLst/>
              <a:latin typeface="+mn-lt"/>
              <a:ea typeface="+mn-ea"/>
              <a:cs typeface="+mn-cs"/>
            </a:rPr>
            <a:t>　今後も、不適切な補助金の廃止や見直しを継続しながら、さらなる削減を進めていかなければならない。</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82913</xdr:rowOff>
    </xdr:from>
    <xdr:to>
      <xdr:col>24</xdr:col>
      <xdr:colOff>31750</xdr:colOff>
      <xdr:row>37</xdr:row>
      <xdr:rowOff>167822</xdr:rowOff>
    </xdr:to>
    <xdr:cxnSp macro="">
      <xdr:nvCxnSpPr>
        <xdr:cNvPr id="308" name="直線コネクタ 307"/>
        <xdr:cNvCxnSpPr/>
      </xdr:nvCxnSpPr>
      <xdr:spPr>
        <a:xfrm>
          <a:off x="15671800" y="6426563"/>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87828</xdr:rowOff>
    </xdr:from>
    <xdr:ext cx="762000" cy="259045"/>
    <xdr:sp macro="" textlink="">
      <xdr:nvSpPr>
        <xdr:cNvPr id="309" name="補助費等平均値テキスト"/>
        <xdr:cNvSpPr txBox="1"/>
      </xdr:nvSpPr>
      <xdr:spPr>
        <a:xfrm>
          <a:off x="16598900" y="6260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76381</xdr:rowOff>
    </xdr:from>
    <xdr:to>
      <xdr:col>22</xdr:col>
      <xdr:colOff>565150</xdr:colOff>
      <xdr:row>37</xdr:row>
      <xdr:rowOff>82913</xdr:rowOff>
    </xdr:to>
    <xdr:cxnSp macro="">
      <xdr:nvCxnSpPr>
        <xdr:cNvPr id="311" name="直線コネクタ 310"/>
        <xdr:cNvCxnSpPr/>
      </xdr:nvCxnSpPr>
      <xdr:spPr>
        <a:xfrm>
          <a:off x="14782800" y="64200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137358</xdr:rowOff>
    </xdr:from>
    <xdr:ext cx="736600" cy="259045"/>
    <xdr:sp macro="" textlink="">
      <xdr:nvSpPr>
        <xdr:cNvPr id="313" name="テキスト ボックス 312"/>
        <xdr:cNvSpPr txBox="1"/>
      </xdr:nvSpPr>
      <xdr:spPr>
        <a:xfrm>
          <a:off x="15290800" y="6138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69850</xdr:rowOff>
    </xdr:from>
    <xdr:to>
      <xdr:col>21</xdr:col>
      <xdr:colOff>361950</xdr:colOff>
      <xdr:row>37</xdr:row>
      <xdr:rowOff>76381</xdr:rowOff>
    </xdr:to>
    <xdr:cxnSp macro="">
      <xdr:nvCxnSpPr>
        <xdr:cNvPr id="314" name="直線コネクタ 313"/>
        <xdr:cNvCxnSpPr/>
      </xdr:nvCxnSpPr>
      <xdr:spPr>
        <a:xfrm>
          <a:off x="13893800" y="64135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111233</xdr:rowOff>
    </xdr:from>
    <xdr:ext cx="762000" cy="259045"/>
    <xdr:sp macro="" textlink="">
      <xdr:nvSpPr>
        <xdr:cNvPr id="316" name="テキスト ボックス 315"/>
        <xdr:cNvSpPr txBox="1"/>
      </xdr:nvSpPr>
      <xdr:spPr>
        <a:xfrm>
          <a:off x="14401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69850</xdr:rowOff>
    </xdr:from>
    <xdr:to>
      <xdr:col>20</xdr:col>
      <xdr:colOff>158750</xdr:colOff>
      <xdr:row>37</xdr:row>
      <xdr:rowOff>95976</xdr:rowOff>
    </xdr:to>
    <xdr:cxnSp macro="">
      <xdr:nvCxnSpPr>
        <xdr:cNvPr id="317" name="直線コネクタ 316"/>
        <xdr:cNvCxnSpPr/>
      </xdr:nvCxnSpPr>
      <xdr:spPr>
        <a:xfrm flipV="1">
          <a:off x="13004800" y="64135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117764</xdr:rowOff>
    </xdr:from>
    <xdr:ext cx="762000" cy="259045"/>
    <xdr:sp macro="" textlink="">
      <xdr:nvSpPr>
        <xdr:cNvPr id="319" name="テキスト ボックス 318"/>
        <xdr:cNvSpPr txBox="1"/>
      </xdr:nvSpPr>
      <xdr:spPr>
        <a:xfrm>
          <a:off x="13512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150421</xdr:rowOff>
    </xdr:from>
    <xdr:ext cx="762000" cy="259045"/>
    <xdr:sp macro="" textlink="">
      <xdr:nvSpPr>
        <xdr:cNvPr id="321" name="テキスト ボックス 320"/>
        <xdr:cNvSpPr txBox="1"/>
      </xdr:nvSpPr>
      <xdr:spPr>
        <a:xfrm>
          <a:off x="12623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117022</xdr:rowOff>
    </xdr:from>
    <xdr:to>
      <xdr:col>24</xdr:col>
      <xdr:colOff>82550</xdr:colOff>
      <xdr:row>38</xdr:row>
      <xdr:rowOff>47172</xdr:rowOff>
    </xdr:to>
    <xdr:sp macro="" textlink="">
      <xdr:nvSpPr>
        <xdr:cNvPr id="327" name="円/楕円 326"/>
        <xdr:cNvSpPr/>
      </xdr:nvSpPr>
      <xdr:spPr>
        <a:xfrm>
          <a:off x="164592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89099</xdr:rowOff>
    </xdr:from>
    <xdr:ext cx="762000" cy="259045"/>
    <xdr:sp macro="" textlink="">
      <xdr:nvSpPr>
        <xdr:cNvPr id="328" name="補助費等該当値テキスト"/>
        <xdr:cNvSpPr txBox="1"/>
      </xdr:nvSpPr>
      <xdr:spPr>
        <a:xfrm>
          <a:off x="16598900" y="643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32113</xdr:rowOff>
    </xdr:from>
    <xdr:to>
      <xdr:col>22</xdr:col>
      <xdr:colOff>615950</xdr:colOff>
      <xdr:row>37</xdr:row>
      <xdr:rowOff>133713</xdr:rowOff>
    </xdr:to>
    <xdr:sp macro="" textlink="">
      <xdr:nvSpPr>
        <xdr:cNvPr id="329" name="円/楕円 328"/>
        <xdr:cNvSpPr/>
      </xdr:nvSpPr>
      <xdr:spPr>
        <a:xfrm>
          <a:off x="156210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118490</xdr:rowOff>
    </xdr:from>
    <xdr:ext cx="736600" cy="259045"/>
    <xdr:sp macro="" textlink="">
      <xdr:nvSpPr>
        <xdr:cNvPr id="330" name="テキスト ボックス 329"/>
        <xdr:cNvSpPr txBox="1"/>
      </xdr:nvSpPr>
      <xdr:spPr>
        <a:xfrm>
          <a:off x="15290800" y="6462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25581</xdr:rowOff>
    </xdr:from>
    <xdr:to>
      <xdr:col>21</xdr:col>
      <xdr:colOff>412750</xdr:colOff>
      <xdr:row>37</xdr:row>
      <xdr:rowOff>127181</xdr:rowOff>
    </xdr:to>
    <xdr:sp macro="" textlink="">
      <xdr:nvSpPr>
        <xdr:cNvPr id="331" name="円/楕円 330"/>
        <xdr:cNvSpPr/>
      </xdr:nvSpPr>
      <xdr:spPr>
        <a:xfrm>
          <a:off x="14732000" y="636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111958</xdr:rowOff>
    </xdr:from>
    <xdr:ext cx="762000" cy="259045"/>
    <xdr:sp macro="" textlink="">
      <xdr:nvSpPr>
        <xdr:cNvPr id="332" name="テキスト ボックス 331"/>
        <xdr:cNvSpPr txBox="1"/>
      </xdr:nvSpPr>
      <xdr:spPr>
        <a:xfrm>
          <a:off x="14401800" y="645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19050</xdr:rowOff>
    </xdr:from>
    <xdr:to>
      <xdr:col>20</xdr:col>
      <xdr:colOff>209550</xdr:colOff>
      <xdr:row>37</xdr:row>
      <xdr:rowOff>120650</xdr:rowOff>
    </xdr:to>
    <xdr:sp macro="" textlink="">
      <xdr:nvSpPr>
        <xdr:cNvPr id="333" name="円/楕円 332"/>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105427</xdr:rowOff>
    </xdr:from>
    <xdr:ext cx="762000" cy="259045"/>
    <xdr:sp macro="" textlink="">
      <xdr:nvSpPr>
        <xdr:cNvPr id="334" name="テキスト ボックス 333"/>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45176</xdr:rowOff>
    </xdr:from>
    <xdr:to>
      <xdr:col>19</xdr:col>
      <xdr:colOff>6350</xdr:colOff>
      <xdr:row>37</xdr:row>
      <xdr:rowOff>146776</xdr:rowOff>
    </xdr:to>
    <xdr:sp macro="" textlink="">
      <xdr:nvSpPr>
        <xdr:cNvPr id="335" name="円/楕円 334"/>
        <xdr:cNvSpPr/>
      </xdr:nvSpPr>
      <xdr:spPr>
        <a:xfrm>
          <a:off x="129540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131553</xdr:rowOff>
    </xdr:from>
    <xdr:ext cx="762000" cy="259045"/>
    <xdr:sp macro="" textlink="">
      <xdr:nvSpPr>
        <xdr:cNvPr id="336" name="テキスト ボックス 335"/>
        <xdr:cNvSpPr txBox="1"/>
      </xdr:nvSpPr>
      <xdr:spPr>
        <a:xfrm>
          <a:off x="12623800" y="647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これまで事業の精査や補助金等の活用により新規地方債の抑制を行ってきたため、順調に減少してきた。</a:t>
          </a:r>
          <a:endParaRPr lang="ja-JP" altLang="ja-JP" sz="1400">
            <a:effectLst/>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しかし、平成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年熊本地震の発生により、災害復旧及び創造的復興に係る経費については地方債の活用を予定しており、平成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年度以降は上昇を見込んでいる。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8128</xdr:rowOff>
    </xdr:from>
    <xdr:to>
      <xdr:col>7</xdr:col>
      <xdr:colOff>15875</xdr:colOff>
      <xdr:row>78</xdr:row>
      <xdr:rowOff>58420</xdr:rowOff>
    </xdr:to>
    <xdr:cxnSp macro="">
      <xdr:nvCxnSpPr>
        <xdr:cNvPr id="366" name="直線コネクタ 365"/>
        <xdr:cNvCxnSpPr/>
      </xdr:nvCxnSpPr>
      <xdr:spPr>
        <a:xfrm flipV="1">
          <a:off x="3987800" y="133812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132859</xdr:rowOff>
    </xdr:from>
    <xdr:ext cx="762000" cy="259045"/>
    <xdr:sp macro="" textlink="">
      <xdr:nvSpPr>
        <xdr:cNvPr id="367" name="公債費平均値テキスト"/>
        <xdr:cNvSpPr txBox="1"/>
      </xdr:nvSpPr>
      <xdr:spPr>
        <a:xfrm>
          <a:off x="4914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58420</xdr:rowOff>
    </xdr:from>
    <xdr:to>
      <xdr:col>5</xdr:col>
      <xdr:colOff>549275</xdr:colOff>
      <xdr:row>78</xdr:row>
      <xdr:rowOff>113285</xdr:rowOff>
    </xdr:to>
    <xdr:cxnSp macro="">
      <xdr:nvCxnSpPr>
        <xdr:cNvPr id="369" name="直線コネクタ 368"/>
        <xdr:cNvCxnSpPr/>
      </xdr:nvCxnSpPr>
      <xdr:spPr>
        <a:xfrm flipV="1">
          <a:off x="3098800" y="134315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112285</xdr:rowOff>
    </xdr:from>
    <xdr:ext cx="736600" cy="259045"/>
    <xdr:sp macro="" textlink="">
      <xdr:nvSpPr>
        <xdr:cNvPr id="371" name="テキスト ボックス 370"/>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113285</xdr:rowOff>
    </xdr:from>
    <xdr:to>
      <xdr:col>4</xdr:col>
      <xdr:colOff>346075</xdr:colOff>
      <xdr:row>78</xdr:row>
      <xdr:rowOff>159004</xdr:rowOff>
    </xdr:to>
    <xdr:cxnSp macro="">
      <xdr:nvCxnSpPr>
        <xdr:cNvPr id="372" name="直線コネクタ 371"/>
        <xdr:cNvCxnSpPr/>
      </xdr:nvCxnSpPr>
      <xdr:spPr>
        <a:xfrm flipV="1">
          <a:off x="2209800" y="134863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128540</xdr:rowOff>
    </xdr:from>
    <xdr:ext cx="762000" cy="259045"/>
    <xdr:sp macro="" textlink="">
      <xdr:nvSpPr>
        <xdr:cNvPr id="374" name="テキスト ボックス 373"/>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159004</xdr:rowOff>
    </xdr:from>
    <xdr:to>
      <xdr:col>3</xdr:col>
      <xdr:colOff>142875</xdr:colOff>
      <xdr:row>79</xdr:row>
      <xdr:rowOff>97282</xdr:rowOff>
    </xdr:to>
    <xdr:cxnSp macro="">
      <xdr:nvCxnSpPr>
        <xdr:cNvPr id="375" name="直線コネクタ 374"/>
        <xdr:cNvCxnSpPr/>
      </xdr:nvCxnSpPr>
      <xdr:spPr>
        <a:xfrm flipV="1">
          <a:off x="1320800" y="1353210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146829</xdr:rowOff>
    </xdr:from>
    <xdr:ext cx="762000" cy="259045"/>
    <xdr:sp macro="" textlink="">
      <xdr:nvSpPr>
        <xdr:cNvPr id="377" name="テキスト ボックス 376"/>
        <xdr:cNvSpPr txBox="1"/>
      </xdr:nvSpPr>
      <xdr:spPr>
        <a:xfrm>
          <a:off x="1828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34814</xdr:rowOff>
    </xdr:from>
    <xdr:ext cx="762000" cy="259045"/>
    <xdr:sp macro="" textlink="">
      <xdr:nvSpPr>
        <xdr:cNvPr id="379" name="テキスト ボックス 378"/>
        <xdr:cNvSpPr txBox="1"/>
      </xdr:nvSpPr>
      <xdr:spPr>
        <a:xfrm>
          <a:off x="939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128778</xdr:rowOff>
    </xdr:from>
    <xdr:to>
      <xdr:col>7</xdr:col>
      <xdr:colOff>66675</xdr:colOff>
      <xdr:row>78</xdr:row>
      <xdr:rowOff>58928</xdr:rowOff>
    </xdr:to>
    <xdr:sp macro="" textlink="">
      <xdr:nvSpPr>
        <xdr:cNvPr id="385" name="円/楕円 384"/>
        <xdr:cNvSpPr/>
      </xdr:nvSpPr>
      <xdr:spPr>
        <a:xfrm>
          <a:off x="4775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145305</xdr:rowOff>
    </xdr:from>
    <xdr:ext cx="762000" cy="259045"/>
    <xdr:sp macro="" textlink="">
      <xdr:nvSpPr>
        <xdr:cNvPr id="386" name="公債費該当値テキスト"/>
        <xdr:cNvSpPr txBox="1"/>
      </xdr:nvSpPr>
      <xdr:spPr>
        <a:xfrm>
          <a:off x="4914900" y="1317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7620</xdr:rowOff>
    </xdr:from>
    <xdr:to>
      <xdr:col>5</xdr:col>
      <xdr:colOff>600075</xdr:colOff>
      <xdr:row>78</xdr:row>
      <xdr:rowOff>109220</xdr:rowOff>
    </xdr:to>
    <xdr:sp macro="" textlink="">
      <xdr:nvSpPr>
        <xdr:cNvPr id="387" name="円/楕円 386"/>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119397</xdr:rowOff>
    </xdr:from>
    <xdr:ext cx="736600" cy="259045"/>
    <xdr:sp macro="" textlink="">
      <xdr:nvSpPr>
        <xdr:cNvPr id="388" name="テキスト ボックス 387"/>
        <xdr:cNvSpPr txBox="1"/>
      </xdr:nvSpPr>
      <xdr:spPr>
        <a:xfrm>
          <a:off x="3606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62485</xdr:rowOff>
    </xdr:from>
    <xdr:to>
      <xdr:col>4</xdr:col>
      <xdr:colOff>396875</xdr:colOff>
      <xdr:row>78</xdr:row>
      <xdr:rowOff>164085</xdr:rowOff>
    </xdr:to>
    <xdr:sp macro="" textlink="">
      <xdr:nvSpPr>
        <xdr:cNvPr id="389" name="円/楕円 388"/>
        <xdr:cNvSpPr/>
      </xdr:nvSpPr>
      <xdr:spPr>
        <a:xfrm>
          <a:off x="3048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148862</xdr:rowOff>
    </xdr:from>
    <xdr:ext cx="762000" cy="259045"/>
    <xdr:sp macro="" textlink="">
      <xdr:nvSpPr>
        <xdr:cNvPr id="390" name="テキスト ボックス 389"/>
        <xdr:cNvSpPr txBox="1"/>
      </xdr:nvSpPr>
      <xdr:spPr>
        <a:xfrm>
          <a:off x="2717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108204</xdr:rowOff>
    </xdr:from>
    <xdr:to>
      <xdr:col>3</xdr:col>
      <xdr:colOff>193675</xdr:colOff>
      <xdr:row>79</xdr:row>
      <xdr:rowOff>38354</xdr:rowOff>
    </xdr:to>
    <xdr:sp macro="" textlink="">
      <xdr:nvSpPr>
        <xdr:cNvPr id="391" name="円/楕円 390"/>
        <xdr:cNvSpPr/>
      </xdr:nvSpPr>
      <xdr:spPr>
        <a:xfrm>
          <a:off x="2159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23131</xdr:rowOff>
    </xdr:from>
    <xdr:ext cx="762000" cy="259045"/>
    <xdr:sp macro="" textlink="">
      <xdr:nvSpPr>
        <xdr:cNvPr id="392" name="テキスト ボックス 391"/>
        <xdr:cNvSpPr txBox="1"/>
      </xdr:nvSpPr>
      <xdr:spPr>
        <a:xfrm>
          <a:off x="1828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46482</xdr:rowOff>
    </xdr:from>
    <xdr:to>
      <xdr:col>1</xdr:col>
      <xdr:colOff>676275</xdr:colOff>
      <xdr:row>79</xdr:row>
      <xdr:rowOff>148082</xdr:rowOff>
    </xdr:to>
    <xdr:sp macro="" textlink="">
      <xdr:nvSpPr>
        <xdr:cNvPr id="393" name="円/楕円 392"/>
        <xdr:cNvSpPr/>
      </xdr:nvSpPr>
      <xdr:spPr>
        <a:xfrm>
          <a:off x="1270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132859</xdr:rowOff>
    </xdr:from>
    <xdr:ext cx="762000" cy="259045"/>
    <xdr:sp macro="" textlink="">
      <xdr:nvSpPr>
        <xdr:cNvPr id="394" name="テキスト ボックス 393"/>
        <xdr:cNvSpPr txBox="1"/>
      </xdr:nvSpPr>
      <xdr:spPr>
        <a:xfrm>
          <a:off x="939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effectLst/>
              <a:latin typeface="+mn-lt"/>
              <a:ea typeface="+mn-ea"/>
              <a:cs typeface="+mn-cs"/>
            </a:rPr>
            <a:t>　ここ数年、類似団体とほぼ同じ数値で推移している。</a:t>
          </a:r>
          <a:endParaRPr lang="ja-JP" altLang="ja-JP" sz="1400">
            <a:effectLst/>
          </a:endParaRPr>
        </a:p>
        <a:p>
          <a:pPr rtl="0"/>
          <a:r>
            <a:rPr lang="ja-JP" altLang="ja-JP" sz="1400" b="0" i="0" baseline="0">
              <a:solidFill>
                <a:schemeClr val="dk1"/>
              </a:solidFill>
              <a:effectLst/>
              <a:latin typeface="+mn-lt"/>
              <a:ea typeface="+mn-ea"/>
              <a:cs typeface="+mn-cs"/>
            </a:rPr>
            <a:t>　大量退職による人件費の減が見込まれるが、今後も財政状況を見極めながら各種事業を推進していかなければならない。</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119380</xdr:rowOff>
    </xdr:from>
    <xdr:to>
      <xdr:col>24</xdr:col>
      <xdr:colOff>31750</xdr:colOff>
      <xdr:row>76</xdr:row>
      <xdr:rowOff>88900</xdr:rowOff>
    </xdr:to>
    <xdr:cxnSp macro="">
      <xdr:nvCxnSpPr>
        <xdr:cNvPr id="427" name="直線コネクタ 426"/>
        <xdr:cNvCxnSpPr/>
      </xdr:nvCxnSpPr>
      <xdr:spPr>
        <a:xfrm flipV="1">
          <a:off x="15671800" y="1297813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113047</xdr:rowOff>
    </xdr:from>
    <xdr:ext cx="762000" cy="259045"/>
    <xdr:sp macro="" textlink="">
      <xdr:nvSpPr>
        <xdr:cNvPr id="428" name="公債費以外平均値テキスト"/>
        <xdr:cNvSpPr txBox="1"/>
      </xdr:nvSpPr>
      <xdr:spPr>
        <a:xfrm>
          <a:off x="16598900" y="12971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142240</xdr:rowOff>
    </xdr:from>
    <xdr:to>
      <xdr:col>22</xdr:col>
      <xdr:colOff>565150</xdr:colOff>
      <xdr:row>76</xdr:row>
      <xdr:rowOff>88900</xdr:rowOff>
    </xdr:to>
    <xdr:cxnSp macro="">
      <xdr:nvCxnSpPr>
        <xdr:cNvPr id="430" name="直線コネクタ 429"/>
        <xdr:cNvCxnSpPr/>
      </xdr:nvCxnSpPr>
      <xdr:spPr>
        <a:xfrm>
          <a:off x="14782800" y="1300099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32" name="テキスト ボックス 431"/>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119380</xdr:rowOff>
    </xdr:from>
    <xdr:to>
      <xdr:col>21</xdr:col>
      <xdr:colOff>361950</xdr:colOff>
      <xdr:row>75</xdr:row>
      <xdr:rowOff>142240</xdr:rowOff>
    </xdr:to>
    <xdr:cxnSp macro="">
      <xdr:nvCxnSpPr>
        <xdr:cNvPr id="433" name="直線コネクタ 432"/>
        <xdr:cNvCxnSpPr/>
      </xdr:nvCxnSpPr>
      <xdr:spPr>
        <a:xfrm>
          <a:off x="13893800" y="129781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8907</xdr:rowOff>
    </xdr:from>
    <xdr:ext cx="762000" cy="259045"/>
    <xdr:sp macro="" textlink="">
      <xdr:nvSpPr>
        <xdr:cNvPr id="435" name="テキスト ボックス 434"/>
        <xdr:cNvSpPr txBox="1"/>
      </xdr:nvSpPr>
      <xdr:spPr>
        <a:xfrm>
          <a:off x="14401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46990</xdr:rowOff>
    </xdr:from>
    <xdr:to>
      <xdr:col>20</xdr:col>
      <xdr:colOff>158750</xdr:colOff>
      <xdr:row>75</xdr:row>
      <xdr:rowOff>119380</xdr:rowOff>
    </xdr:to>
    <xdr:cxnSp macro="">
      <xdr:nvCxnSpPr>
        <xdr:cNvPr id="436" name="直線コネクタ 435"/>
        <xdr:cNvCxnSpPr/>
      </xdr:nvCxnSpPr>
      <xdr:spPr>
        <a:xfrm>
          <a:off x="13004800" y="129057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38" name="テキスト ボックス 437"/>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2557</xdr:rowOff>
    </xdr:from>
    <xdr:ext cx="762000" cy="259045"/>
    <xdr:sp macro="" textlink="">
      <xdr:nvSpPr>
        <xdr:cNvPr id="440" name="テキスト ボックス 439"/>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68580</xdr:rowOff>
    </xdr:from>
    <xdr:to>
      <xdr:col>24</xdr:col>
      <xdr:colOff>82550</xdr:colOff>
      <xdr:row>75</xdr:row>
      <xdr:rowOff>170180</xdr:rowOff>
    </xdr:to>
    <xdr:sp macro="" textlink="">
      <xdr:nvSpPr>
        <xdr:cNvPr id="446" name="円/楕円 445"/>
        <xdr:cNvSpPr/>
      </xdr:nvSpPr>
      <xdr:spPr>
        <a:xfrm>
          <a:off x="164592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85107</xdr:rowOff>
    </xdr:from>
    <xdr:ext cx="762000" cy="259045"/>
    <xdr:sp macro="" textlink="">
      <xdr:nvSpPr>
        <xdr:cNvPr id="447" name="公債費以外該当値テキスト"/>
        <xdr:cNvSpPr txBox="1"/>
      </xdr:nvSpPr>
      <xdr:spPr>
        <a:xfrm>
          <a:off x="165989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38100</xdr:rowOff>
    </xdr:from>
    <xdr:to>
      <xdr:col>22</xdr:col>
      <xdr:colOff>615950</xdr:colOff>
      <xdr:row>76</xdr:row>
      <xdr:rowOff>139700</xdr:rowOff>
    </xdr:to>
    <xdr:sp macro="" textlink="">
      <xdr:nvSpPr>
        <xdr:cNvPr id="448" name="円/楕円 447"/>
        <xdr:cNvSpPr/>
      </xdr:nvSpPr>
      <xdr:spPr>
        <a:xfrm>
          <a:off x="15621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124477</xdr:rowOff>
    </xdr:from>
    <xdr:ext cx="736600" cy="259045"/>
    <xdr:sp macro="" textlink="">
      <xdr:nvSpPr>
        <xdr:cNvPr id="449" name="テキスト ボックス 448"/>
        <xdr:cNvSpPr txBox="1"/>
      </xdr:nvSpPr>
      <xdr:spPr>
        <a:xfrm>
          <a:off x="15290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91440</xdr:rowOff>
    </xdr:from>
    <xdr:to>
      <xdr:col>21</xdr:col>
      <xdr:colOff>412750</xdr:colOff>
      <xdr:row>76</xdr:row>
      <xdr:rowOff>21589</xdr:rowOff>
    </xdr:to>
    <xdr:sp macro="" textlink="">
      <xdr:nvSpPr>
        <xdr:cNvPr id="450" name="円/楕円 449"/>
        <xdr:cNvSpPr/>
      </xdr:nvSpPr>
      <xdr:spPr>
        <a:xfrm>
          <a:off x="14732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6366</xdr:rowOff>
    </xdr:from>
    <xdr:ext cx="762000" cy="259045"/>
    <xdr:sp macro="" textlink="">
      <xdr:nvSpPr>
        <xdr:cNvPr id="451" name="テキスト ボックス 450"/>
        <xdr:cNvSpPr txBox="1"/>
      </xdr:nvSpPr>
      <xdr:spPr>
        <a:xfrm>
          <a:off x="14401800" y="1303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68580</xdr:rowOff>
    </xdr:from>
    <xdr:to>
      <xdr:col>20</xdr:col>
      <xdr:colOff>209550</xdr:colOff>
      <xdr:row>75</xdr:row>
      <xdr:rowOff>170180</xdr:rowOff>
    </xdr:to>
    <xdr:sp macro="" textlink="">
      <xdr:nvSpPr>
        <xdr:cNvPr id="452" name="円/楕円 451"/>
        <xdr:cNvSpPr/>
      </xdr:nvSpPr>
      <xdr:spPr>
        <a:xfrm>
          <a:off x="13843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154957</xdr:rowOff>
    </xdr:from>
    <xdr:ext cx="762000" cy="259045"/>
    <xdr:sp macro="" textlink="">
      <xdr:nvSpPr>
        <xdr:cNvPr id="453" name="テキスト ボックス 452"/>
        <xdr:cNvSpPr txBox="1"/>
      </xdr:nvSpPr>
      <xdr:spPr>
        <a:xfrm>
          <a:off x="13512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167640</xdr:rowOff>
    </xdr:from>
    <xdr:to>
      <xdr:col>19</xdr:col>
      <xdr:colOff>6350</xdr:colOff>
      <xdr:row>75</xdr:row>
      <xdr:rowOff>97790</xdr:rowOff>
    </xdr:to>
    <xdr:sp macro="" textlink="">
      <xdr:nvSpPr>
        <xdr:cNvPr id="454" name="円/楕円 453"/>
        <xdr:cNvSpPr/>
      </xdr:nvSpPr>
      <xdr:spPr>
        <a:xfrm>
          <a:off x="12954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107967</xdr:rowOff>
    </xdr:from>
    <xdr:ext cx="762000" cy="259045"/>
    <xdr:sp macro="" textlink="">
      <xdr:nvSpPr>
        <xdr:cNvPr id="455" name="テキスト ボックス 454"/>
        <xdr:cNvSpPr txBox="1"/>
      </xdr:nvSpPr>
      <xdr:spPr>
        <a:xfrm>
          <a:off x="12623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熊本県高森町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3889</xdr:rowOff>
    </xdr:from>
    <xdr:to>
      <xdr:col>4</xdr:col>
      <xdr:colOff>1117600</xdr:colOff>
      <xdr:row>18</xdr:row>
      <xdr:rowOff>44603</xdr:rowOff>
    </xdr:to>
    <xdr:cxnSp macro="">
      <xdr:nvCxnSpPr>
        <xdr:cNvPr id="46" name="直線コネクタ 45"/>
        <xdr:cNvCxnSpPr/>
      </xdr:nvCxnSpPr>
      <xdr:spPr bwMode="auto">
        <a:xfrm flipV="1">
          <a:off x="5003800" y="3137614"/>
          <a:ext cx="647700" cy="40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153011</xdr:rowOff>
    </xdr:from>
    <xdr:ext cx="762000" cy="259045"/>
    <xdr:sp macro="" textlink="">
      <xdr:nvSpPr>
        <xdr:cNvPr id="47" name="人口1人当たり決算額の推移平均値テキスト130"/>
        <xdr:cNvSpPr txBox="1"/>
      </xdr:nvSpPr>
      <xdr:spPr>
        <a:xfrm>
          <a:off x="5740400" y="2772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44603</xdr:rowOff>
    </xdr:from>
    <xdr:to>
      <xdr:col>4</xdr:col>
      <xdr:colOff>469900</xdr:colOff>
      <xdr:row>18</xdr:row>
      <xdr:rowOff>75195</xdr:rowOff>
    </xdr:to>
    <xdr:cxnSp macro="">
      <xdr:nvCxnSpPr>
        <xdr:cNvPr id="49" name="直線コネクタ 48"/>
        <xdr:cNvCxnSpPr/>
      </xdr:nvCxnSpPr>
      <xdr:spPr bwMode="auto">
        <a:xfrm flipV="1">
          <a:off x="4305300" y="3178328"/>
          <a:ext cx="698500" cy="30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52425</xdr:rowOff>
    </xdr:from>
    <xdr:ext cx="736600" cy="259045"/>
    <xdr:sp macro="" textlink="">
      <xdr:nvSpPr>
        <xdr:cNvPr id="51" name="テキスト ボックス 50"/>
        <xdr:cNvSpPr txBox="1"/>
      </xdr:nvSpPr>
      <xdr:spPr>
        <a:xfrm>
          <a:off x="4622800" y="267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75195</xdr:rowOff>
    </xdr:from>
    <xdr:to>
      <xdr:col>3</xdr:col>
      <xdr:colOff>904875</xdr:colOff>
      <xdr:row>18</xdr:row>
      <xdr:rowOff>77413</xdr:rowOff>
    </xdr:to>
    <xdr:cxnSp macro="">
      <xdr:nvCxnSpPr>
        <xdr:cNvPr id="52" name="直線コネクタ 51"/>
        <xdr:cNvCxnSpPr/>
      </xdr:nvCxnSpPr>
      <xdr:spPr bwMode="auto">
        <a:xfrm flipV="1">
          <a:off x="3606800" y="3208920"/>
          <a:ext cx="698500" cy="2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95939</xdr:rowOff>
    </xdr:from>
    <xdr:ext cx="762000" cy="259045"/>
    <xdr:sp macro="" textlink="">
      <xdr:nvSpPr>
        <xdr:cNvPr id="54" name="テキスト ボックス 53"/>
        <xdr:cNvSpPr txBox="1"/>
      </xdr:nvSpPr>
      <xdr:spPr>
        <a:xfrm>
          <a:off x="3924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77413</xdr:rowOff>
    </xdr:from>
    <xdr:to>
      <xdr:col>3</xdr:col>
      <xdr:colOff>206375</xdr:colOff>
      <xdr:row>18</xdr:row>
      <xdr:rowOff>95272</xdr:rowOff>
    </xdr:to>
    <xdr:cxnSp macro="">
      <xdr:nvCxnSpPr>
        <xdr:cNvPr id="55" name="直線コネクタ 54"/>
        <xdr:cNvCxnSpPr/>
      </xdr:nvCxnSpPr>
      <xdr:spPr bwMode="auto">
        <a:xfrm flipV="1">
          <a:off x="2908300" y="3211138"/>
          <a:ext cx="698500" cy="17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84646</xdr:rowOff>
    </xdr:from>
    <xdr:ext cx="762000" cy="259045"/>
    <xdr:sp macro="" textlink="">
      <xdr:nvSpPr>
        <xdr:cNvPr id="57" name="テキスト ボックス 56"/>
        <xdr:cNvSpPr txBox="1"/>
      </xdr:nvSpPr>
      <xdr:spPr>
        <a:xfrm>
          <a:off x="32258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71787</xdr:rowOff>
    </xdr:from>
    <xdr:ext cx="762000" cy="259045"/>
    <xdr:sp macro="" textlink="">
      <xdr:nvSpPr>
        <xdr:cNvPr id="59" name="テキスト ボックス 58"/>
        <xdr:cNvSpPr txBox="1"/>
      </xdr:nvSpPr>
      <xdr:spPr>
        <a:xfrm>
          <a:off x="2527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124539</xdr:rowOff>
    </xdr:from>
    <xdr:to>
      <xdr:col>5</xdr:col>
      <xdr:colOff>34925</xdr:colOff>
      <xdr:row>18</xdr:row>
      <xdr:rowOff>54689</xdr:rowOff>
    </xdr:to>
    <xdr:sp macro="" textlink="">
      <xdr:nvSpPr>
        <xdr:cNvPr id="65" name="円/楕円 64"/>
        <xdr:cNvSpPr/>
      </xdr:nvSpPr>
      <xdr:spPr bwMode="auto">
        <a:xfrm>
          <a:off x="5600700" y="3086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96616</xdr:rowOff>
    </xdr:from>
    <xdr:ext cx="762000" cy="259045"/>
    <xdr:sp macro="" textlink="">
      <xdr:nvSpPr>
        <xdr:cNvPr id="66" name="人口1人当たり決算額の推移該当値テキスト130"/>
        <xdr:cNvSpPr txBox="1"/>
      </xdr:nvSpPr>
      <xdr:spPr>
        <a:xfrm>
          <a:off x="5740400" y="305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139,875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165253</xdr:rowOff>
    </xdr:from>
    <xdr:to>
      <xdr:col>4</xdr:col>
      <xdr:colOff>520700</xdr:colOff>
      <xdr:row>18</xdr:row>
      <xdr:rowOff>95403</xdr:rowOff>
    </xdr:to>
    <xdr:sp macro="" textlink="">
      <xdr:nvSpPr>
        <xdr:cNvPr id="67" name="円/楕円 66"/>
        <xdr:cNvSpPr/>
      </xdr:nvSpPr>
      <xdr:spPr bwMode="auto">
        <a:xfrm>
          <a:off x="4953000" y="3127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80180</xdr:rowOff>
    </xdr:from>
    <xdr:ext cx="736600" cy="259045"/>
    <xdr:sp macro="" textlink="">
      <xdr:nvSpPr>
        <xdr:cNvPr id="68" name="テキスト ボックス 67"/>
        <xdr:cNvSpPr txBox="1"/>
      </xdr:nvSpPr>
      <xdr:spPr>
        <a:xfrm>
          <a:off x="4622800" y="321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132,751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24395</xdr:rowOff>
    </xdr:from>
    <xdr:to>
      <xdr:col>3</xdr:col>
      <xdr:colOff>955675</xdr:colOff>
      <xdr:row>18</xdr:row>
      <xdr:rowOff>125995</xdr:rowOff>
    </xdr:to>
    <xdr:sp macro="" textlink="">
      <xdr:nvSpPr>
        <xdr:cNvPr id="69" name="円/楕円 68"/>
        <xdr:cNvSpPr/>
      </xdr:nvSpPr>
      <xdr:spPr bwMode="auto">
        <a:xfrm>
          <a:off x="4254500" y="3158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110772</xdr:rowOff>
    </xdr:from>
    <xdr:ext cx="762000" cy="259045"/>
    <xdr:sp macro="" textlink="">
      <xdr:nvSpPr>
        <xdr:cNvPr id="70" name="テキスト ボックス 69"/>
        <xdr:cNvSpPr txBox="1"/>
      </xdr:nvSpPr>
      <xdr:spPr>
        <a:xfrm>
          <a:off x="3924300" y="32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127,398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26613</xdr:rowOff>
    </xdr:from>
    <xdr:to>
      <xdr:col>3</xdr:col>
      <xdr:colOff>257175</xdr:colOff>
      <xdr:row>18</xdr:row>
      <xdr:rowOff>128213</xdr:rowOff>
    </xdr:to>
    <xdr:sp macro="" textlink="">
      <xdr:nvSpPr>
        <xdr:cNvPr id="71" name="円/楕円 70"/>
        <xdr:cNvSpPr/>
      </xdr:nvSpPr>
      <xdr:spPr bwMode="auto">
        <a:xfrm>
          <a:off x="3556000" y="3160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112990</xdr:rowOff>
    </xdr:from>
    <xdr:ext cx="762000" cy="259045"/>
    <xdr:sp macro="" textlink="">
      <xdr:nvSpPr>
        <xdr:cNvPr id="72" name="テキスト ボックス 71"/>
        <xdr:cNvSpPr txBox="1"/>
      </xdr:nvSpPr>
      <xdr:spPr>
        <a:xfrm>
          <a:off x="3225800" y="3246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127,010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44472</xdr:rowOff>
    </xdr:from>
    <xdr:to>
      <xdr:col>2</xdr:col>
      <xdr:colOff>692150</xdr:colOff>
      <xdr:row>18</xdr:row>
      <xdr:rowOff>146072</xdr:rowOff>
    </xdr:to>
    <xdr:sp macro="" textlink="">
      <xdr:nvSpPr>
        <xdr:cNvPr id="73" name="円/楕円 72"/>
        <xdr:cNvSpPr/>
      </xdr:nvSpPr>
      <xdr:spPr bwMode="auto">
        <a:xfrm>
          <a:off x="2857500" y="3178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130849</xdr:rowOff>
    </xdr:from>
    <xdr:ext cx="762000" cy="259045"/>
    <xdr:sp macro="" textlink="">
      <xdr:nvSpPr>
        <xdr:cNvPr id="74" name="テキスト ボックス 73"/>
        <xdr:cNvSpPr txBox="1"/>
      </xdr:nvSpPr>
      <xdr:spPr>
        <a:xfrm>
          <a:off x="2527300" y="326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53108</xdr:rowOff>
    </xdr:from>
    <xdr:to>
      <xdr:col>4</xdr:col>
      <xdr:colOff>1117600</xdr:colOff>
      <xdr:row>36</xdr:row>
      <xdr:rowOff>61446</xdr:rowOff>
    </xdr:to>
    <xdr:cxnSp macro="">
      <xdr:nvCxnSpPr>
        <xdr:cNvPr id="109" name="直線コネクタ 108"/>
        <xdr:cNvCxnSpPr/>
      </xdr:nvCxnSpPr>
      <xdr:spPr bwMode="auto">
        <a:xfrm>
          <a:off x="5003800" y="7006358"/>
          <a:ext cx="647700" cy="8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88002</xdr:rowOff>
    </xdr:from>
    <xdr:ext cx="762000" cy="259045"/>
    <xdr:sp macro="" textlink="">
      <xdr:nvSpPr>
        <xdr:cNvPr id="110" name="人口1人当たり決算額の推移平均値テキスト445"/>
        <xdr:cNvSpPr txBox="1"/>
      </xdr:nvSpPr>
      <xdr:spPr>
        <a:xfrm>
          <a:off x="5740400" y="6698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20276</xdr:rowOff>
    </xdr:from>
    <xdr:to>
      <xdr:col>4</xdr:col>
      <xdr:colOff>469900</xdr:colOff>
      <xdr:row>36</xdr:row>
      <xdr:rowOff>53108</xdr:rowOff>
    </xdr:to>
    <xdr:cxnSp macro="">
      <xdr:nvCxnSpPr>
        <xdr:cNvPr id="112" name="直線コネクタ 111"/>
        <xdr:cNvCxnSpPr/>
      </xdr:nvCxnSpPr>
      <xdr:spPr bwMode="auto">
        <a:xfrm>
          <a:off x="4305300" y="6973526"/>
          <a:ext cx="698500" cy="32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336404</xdr:rowOff>
    </xdr:from>
    <xdr:ext cx="736600" cy="259045"/>
    <xdr:sp macro="" textlink="">
      <xdr:nvSpPr>
        <xdr:cNvPr id="114" name="テキスト ボックス 113"/>
        <xdr:cNvSpPr txBox="1"/>
      </xdr:nvSpPr>
      <xdr:spPr>
        <a:xfrm>
          <a:off x="4622800" y="660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291178</xdr:rowOff>
    </xdr:from>
    <xdr:to>
      <xdr:col>3</xdr:col>
      <xdr:colOff>904875</xdr:colOff>
      <xdr:row>36</xdr:row>
      <xdr:rowOff>20276</xdr:rowOff>
    </xdr:to>
    <xdr:cxnSp macro="">
      <xdr:nvCxnSpPr>
        <xdr:cNvPr id="115" name="直線コネクタ 114"/>
        <xdr:cNvCxnSpPr/>
      </xdr:nvCxnSpPr>
      <xdr:spPr bwMode="auto">
        <a:xfrm>
          <a:off x="3606800" y="6901528"/>
          <a:ext cx="698500" cy="71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304672</xdr:rowOff>
    </xdr:from>
    <xdr:ext cx="762000" cy="259045"/>
    <xdr:sp macro="" textlink="">
      <xdr:nvSpPr>
        <xdr:cNvPr id="117" name="テキスト ボックス 116"/>
        <xdr:cNvSpPr txBox="1"/>
      </xdr:nvSpPr>
      <xdr:spPr>
        <a:xfrm>
          <a:off x="39243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259305</xdr:rowOff>
    </xdr:from>
    <xdr:to>
      <xdr:col>3</xdr:col>
      <xdr:colOff>206375</xdr:colOff>
      <xdr:row>35</xdr:row>
      <xdr:rowOff>291178</xdr:rowOff>
    </xdr:to>
    <xdr:cxnSp macro="">
      <xdr:nvCxnSpPr>
        <xdr:cNvPr id="118" name="直線コネクタ 117"/>
        <xdr:cNvCxnSpPr/>
      </xdr:nvCxnSpPr>
      <xdr:spPr bwMode="auto">
        <a:xfrm>
          <a:off x="2908300" y="6869655"/>
          <a:ext cx="698500" cy="31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267475</xdr:rowOff>
    </xdr:from>
    <xdr:ext cx="762000" cy="259045"/>
    <xdr:sp macro="" textlink="">
      <xdr:nvSpPr>
        <xdr:cNvPr id="120" name="テキスト ボックス 119"/>
        <xdr:cNvSpPr txBox="1"/>
      </xdr:nvSpPr>
      <xdr:spPr>
        <a:xfrm>
          <a:off x="32258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211436</xdr:rowOff>
    </xdr:from>
    <xdr:ext cx="762000" cy="259045"/>
    <xdr:sp macro="" textlink="">
      <xdr:nvSpPr>
        <xdr:cNvPr id="122" name="テキスト ボックス 121"/>
        <xdr:cNvSpPr txBox="1"/>
      </xdr:nvSpPr>
      <xdr:spPr>
        <a:xfrm>
          <a:off x="2527300" y="647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10646</xdr:rowOff>
    </xdr:from>
    <xdr:to>
      <xdr:col>5</xdr:col>
      <xdr:colOff>34925</xdr:colOff>
      <xdr:row>36</xdr:row>
      <xdr:rowOff>112246</xdr:rowOff>
    </xdr:to>
    <xdr:sp macro="" textlink="">
      <xdr:nvSpPr>
        <xdr:cNvPr id="128" name="円/楕円 127"/>
        <xdr:cNvSpPr/>
      </xdr:nvSpPr>
      <xdr:spPr bwMode="auto">
        <a:xfrm>
          <a:off x="5600700" y="6963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325623</xdr:rowOff>
    </xdr:from>
    <xdr:ext cx="762000" cy="259045"/>
    <xdr:sp macro="" textlink="">
      <xdr:nvSpPr>
        <xdr:cNvPr id="129" name="人口1人当たり決算額の推移該当値テキスト445"/>
        <xdr:cNvSpPr txBox="1"/>
      </xdr:nvSpPr>
      <xdr:spPr>
        <a:xfrm>
          <a:off x="5740400" y="693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24,772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2308</xdr:rowOff>
    </xdr:from>
    <xdr:to>
      <xdr:col>4</xdr:col>
      <xdr:colOff>520700</xdr:colOff>
      <xdr:row>36</xdr:row>
      <xdr:rowOff>103908</xdr:rowOff>
    </xdr:to>
    <xdr:sp macro="" textlink="">
      <xdr:nvSpPr>
        <xdr:cNvPr id="130" name="円/楕円 129"/>
        <xdr:cNvSpPr/>
      </xdr:nvSpPr>
      <xdr:spPr bwMode="auto">
        <a:xfrm>
          <a:off x="4953000" y="6955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88685</xdr:rowOff>
    </xdr:from>
    <xdr:ext cx="736600" cy="259045"/>
    <xdr:sp macro="" textlink="">
      <xdr:nvSpPr>
        <xdr:cNvPr id="131" name="テキスト ボックス 130"/>
        <xdr:cNvSpPr txBox="1"/>
      </xdr:nvSpPr>
      <xdr:spPr>
        <a:xfrm>
          <a:off x="4622800" y="7041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25,538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312376</xdr:rowOff>
    </xdr:from>
    <xdr:to>
      <xdr:col>3</xdr:col>
      <xdr:colOff>955675</xdr:colOff>
      <xdr:row>36</xdr:row>
      <xdr:rowOff>71076</xdr:rowOff>
    </xdr:to>
    <xdr:sp macro="" textlink="">
      <xdr:nvSpPr>
        <xdr:cNvPr id="132" name="円/楕円 131"/>
        <xdr:cNvSpPr/>
      </xdr:nvSpPr>
      <xdr:spPr bwMode="auto">
        <a:xfrm>
          <a:off x="4254500" y="6922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55853</xdr:rowOff>
    </xdr:from>
    <xdr:ext cx="762000" cy="259045"/>
    <xdr:sp macro="" textlink="">
      <xdr:nvSpPr>
        <xdr:cNvPr id="133" name="テキスト ボックス 132"/>
        <xdr:cNvSpPr txBox="1"/>
      </xdr:nvSpPr>
      <xdr:spPr>
        <a:xfrm>
          <a:off x="3924300" y="700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28,554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240378</xdr:rowOff>
    </xdr:from>
    <xdr:to>
      <xdr:col>3</xdr:col>
      <xdr:colOff>257175</xdr:colOff>
      <xdr:row>35</xdr:row>
      <xdr:rowOff>341978</xdr:rowOff>
    </xdr:to>
    <xdr:sp macro="" textlink="">
      <xdr:nvSpPr>
        <xdr:cNvPr id="134" name="円/楕円 133"/>
        <xdr:cNvSpPr/>
      </xdr:nvSpPr>
      <xdr:spPr bwMode="auto">
        <a:xfrm>
          <a:off x="3556000" y="6850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326755</xdr:rowOff>
    </xdr:from>
    <xdr:ext cx="762000" cy="259045"/>
    <xdr:sp macro="" textlink="">
      <xdr:nvSpPr>
        <xdr:cNvPr id="135" name="テキスト ボックス 134"/>
        <xdr:cNvSpPr txBox="1"/>
      </xdr:nvSpPr>
      <xdr:spPr>
        <a:xfrm>
          <a:off x="3225800" y="693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35,168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208505</xdr:rowOff>
    </xdr:from>
    <xdr:to>
      <xdr:col>2</xdr:col>
      <xdr:colOff>692150</xdr:colOff>
      <xdr:row>35</xdr:row>
      <xdr:rowOff>310105</xdr:rowOff>
    </xdr:to>
    <xdr:sp macro="" textlink="">
      <xdr:nvSpPr>
        <xdr:cNvPr id="136" name="円/楕円 135"/>
        <xdr:cNvSpPr/>
      </xdr:nvSpPr>
      <xdr:spPr bwMode="auto">
        <a:xfrm>
          <a:off x="2857500" y="6818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294882</xdr:rowOff>
    </xdr:from>
    <xdr:ext cx="762000" cy="259045"/>
    <xdr:sp macro="" textlink="">
      <xdr:nvSpPr>
        <xdr:cNvPr id="137" name="テキスト ボックス 136"/>
        <xdr:cNvSpPr txBox="1"/>
      </xdr:nvSpPr>
      <xdr:spPr>
        <a:xfrm>
          <a:off x="2527300" y="690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38,096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熊本県高森町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6,784
6,733
17,506.00
4,884,429
4,701,225
95,747
2,887,746
4,695,317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74,081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171422</xdr:rowOff>
    </xdr:from>
    <xdr:to>
      <xdr:col>6</xdr:col>
      <xdr:colOff>511175</xdr:colOff>
      <xdr:row>36</xdr:row>
      <xdr:rowOff>38255</xdr:rowOff>
    </xdr:to>
    <xdr:cxnSp macro="">
      <xdr:nvCxnSpPr>
        <xdr:cNvPr id="61" name="直線コネクタ 60"/>
        <xdr:cNvCxnSpPr/>
      </xdr:nvCxnSpPr>
      <xdr:spPr>
        <a:xfrm flipV="1">
          <a:off x="3797300" y="6172172"/>
          <a:ext cx="838200" cy="3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65295</xdr:rowOff>
    </xdr:from>
    <xdr:ext cx="599010" cy="259045"/>
    <xdr:sp macro="" textlink="">
      <xdr:nvSpPr>
        <xdr:cNvPr id="62" name="人件費平均値テキスト"/>
        <xdr:cNvSpPr txBox="1"/>
      </xdr:nvSpPr>
      <xdr:spPr>
        <a:xfrm>
          <a:off x="4686300" y="589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38255</xdr:rowOff>
    </xdr:from>
    <xdr:to>
      <xdr:col>5</xdr:col>
      <xdr:colOff>358775</xdr:colOff>
      <xdr:row>36</xdr:row>
      <xdr:rowOff>61138</xdr:rowOff>
    </xdr:to>
    <xdr:cxnSp macro="">
      <xdr:nvCxnSpPr>
        <xdr:cNvPr id="64" name="直線コネクタ 63"/>
        <xdr:cNvCxnSpPr/>
      </xdr:nvCxnSpPr>
      <xdr:spPr>
        <a:xfrm flipV="1">
          <a:off x="2908300" y="6210455"/>
          <a:ext cx="889000" cy="2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125623</xdr:rowOff>
    </xdr:from>
    <xdr:ext cx="599010" cy="259045"/>
    <xdr:sp macro="" textlink="">
      <xdr:nvSpPr>
        <xdr:cNvPr id="66" name="テキスト ボックス 65"/>
        <xdr:cNvSpPr txBox="1"/>
      </xdr:nvSpPr>
      <xdr:spPr>
        <a:xfrm>
          <a:off x="3497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61138</xdr:rowOff>
    </xdr:from>
    <xdr:to>
      <xdr:col>4</xdr:col>
      <xdr:colOff>155575</xdr:colOff>
      <xdr:row>36</xdr:row>
      <xdr:rowOff>61801</xdr:rowOff>
    </xdr:to>
    <xdr:cxnSp macro="">
      <xdr:nvCxnSpPr>
        <xdr:cNvPr id="67" name="直線コネクタ 66"/>
        <xdr:cNvCxnSpPr/>
      </xdr:nvCxnSpPr>
      <xdr:spPr>
        <a:xfrm flipV="1">
          <a:off x="2019300" y="6233338"/>
          <a:ext cx="8890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165551</xdr:rowOff>
    </xdr:from>
    <xdr:ext cx="599010" cy="259045"/>
    <xdr:sp macro="" textlink="">
      <xdr:nvSpPr>
        <xdr:cNvPr id="69" name="テキスト ボックス 68"/>
        <xdr:cNvSpPr txBox="1"/>
      </xdr:nvSpPr>
      <xdr:spPr>
        <a:xfrm>
          <a:off x="2608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61801</xdr:rowOff>
    </xdr:from>
    <xdr:to>
      <xdr:col>2</xdr:col>
      <xdr:colOff>638175</xdr:colOff>
      <xdr:row>36</xdr:row>
      <xdr:rowOff>111780</xdr:rowOff>
    </xdr:to>
    <xdr:cxnSp macro="">
      <xdr:nvCxnSpPr>
        <xdr:cNvPr id="70" name="直線コネクタ 69"/>
        <xdr:cNvCxnSpPr/>
      </xdr:nvCxnSpPr>
      <xdr:spPr>
        <a:xfrm flipV="1">
          <a:off x="1130300" y="6234001"/>
          <a:ext cx="889000" cy="4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158000</xdr:rowOff>
    </xdr:from>
    <xdr:ext cx="599010" cy="259045"/>
    <xdr:sp macro="" textlink="">
      <xdr:nvSpPr>
        <xdr:cNvPr id="72" name="テキスト ボックス 71"/>
        <xdr:cNvSpPr txBox="1"/>
      </xdr:nvSpPr>
      <xdr:spPr>
        <a:xfrm>
          <a:off x="1719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142089</xdr:rowOff>
    </xdr:from>
    <xdr:ext cx="599010" cy="259045"/>
    <xdr:sp macro="" textlink="">
      <xdr:nvSpPr>
        <xdr:cNvPr id="74" name="テキスト ボックス 73"/>
        <xdr:cNvSpPr txBox="1"/>
      </xdr:nvSpPr>
      <xdr:spPr>
        <a:xfrm>
          <a:off x="830794" y="579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120622</xdr:rowOff>
    </xdr:from>
    <xdr:to>
      <xdr:col>6</xdr:col>
      <xdr:colOff>561975</xdr:colOff>
      <xdr:row>36</xdr:row>
      <xdr:rowOff>50772</xdr:rowOff>
    </xdr:to>
    <xdr:sp macro="" textlink="">
      <xdr:nvSpPr>
        <xdr:cNvPr id="80" name="円/楕円 79"/>
        <xdr:cNvSpPr/>
      </xdr:nvSpPr>
      <xdr:spPr>
        <a:xfrm>
          <a:off x="4584700" y="612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99049</xdr:rowOff>
    </xdr:from>
    <xdr:ext cx="599010" cy="259045"/>
    <xdr:sp macro="" textlink="">
      <xdr:nvSpPr>
        <xdr:cNvPr id="81" name="人件費該当値テキスト"/>
        <xdr:cNvSpPr txBox="1"/>
      </xdr:nvSpPr>
      <xdr:spPr>
        <a:xfrm>
          <a:off x="4686300" y="6099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123,337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158905</xdr:rowOff>
    </xdr:from>
    <xdr:to>
      <xdr:col>5</xdr:col>
      <xdr:colOff>409575</xdr:colOff>
      <xdr:row>36</xdr:row>
      <xdr:rowOff>89055</xdr:rowOff>
    </xdr:to>
    <xdr:sp macro="" textlink="">
      <xdr:nvSpPr>
        <xdr:cNvPr id="82" name="円/楕円 81"/>
        <xdr:cNvSpPr/>
      </xdr:nvSpPr>
      <xdr:spPr>
        <a:xfrm>
          <a:off x="3746500" y="615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80182</xdr:rowOff>
    </xdr:from>
    <xdr:ext cx="599010" cy="259045"/>
    <xdr:sp macro="" textlink="">
      <xdr:nvSpPr>
        <xdr:cNvPr id="83" name="テキスト ボックス 82"/>
        <xdr:cNvSpPr txBox="1"/>
      </xdr:nvSpPr>
      <xdr:spPr>
        <a:xfrm>
          <a:off x="3497794" y="625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118,313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10338</xdr:rowOff>
    </xdr:from>
    <xdr:to>
      <xdr:col>4</xdr:col>
      <xdr:colOff>206375</xdr:colOff>
      <xdr:row>36</xdr:row>
      <xdr:rowOff>111938</xdr:rowOff>
    </xdr:to>
    <xdr:sp macro="" textlink="">
      <xdr:nvSpPr>
        <xdr:cNvPr id="84" name="円/楕円 83"/>
        <xdr:cNvSpPr/>
      </xdr:nvSpPr>
      <xdr:spPr>
        <a:xfrm>
          <a:off x="2857500" y="618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103065</xdr:rowOff>
    </xdr:from>
    <xdr:ext cx="599010" cy="259045"/>
    <xdr:sp macro="" textlink="">
      <xdr:nvSpPr>
        <xdr:cNvPr id="85" name="テキスト ボックス 84"/>
        <xdr:cNvSpPr txBox="1"/>
      </xdr:nvSpPr>
      <xdr:spPr>
        <a:xfrm>
          <a:off x="2608794" y="627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115,310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11001</xdr:rowOff>
    </xdr:from>
    <xdr:to>
      <xdr:col>3</xdr:col>
      <xdr:colOff>3175</xdr:colOff>
      <xdr:row>36</xdr:row>
      <xdr:rowOff>112601</xdr:rowOff>
    </xdr:to>
    <xdr:sp macro="" textlink="">
      <xdr:nvSpPr>
        <xdr:cNvPr id="86" name="円/楕円 85"/>
        <xdr:cNvSpPr/>
      </xdr:nvSpPr>
      <xdr:spPr>
        <a:xfrm>
          <a:off x="1968500" y="618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103728</xdr:rowOff>
    </xdr:from>
    <xdr:ext cx="599010" cy="259045"/>
    <xdr:sp macro="" textlink="">
      <xdr:nvSpPr>
        <xdr:cNvPr id="87" name="テキスト ボックス 86"/>
        <xdr:cNvSpPr txBox="1"/>
      </xdr:nvSpPr>
      <xdr:spPr>
        <a:xfrm>
          <a:off x="1719794" y="6275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115,223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60980</xdr:rowOff>
    </xdr:from>
    <xdr:to>
      <xdr:col>1</xdr:col>
      <xdr:colOff>485775</xdr:colOff>
      <xdr:row>36</xdr:row>
      <xdr:rowOff>162580</xdr:rowOff>
    </xdr:to>
    <xdr:sp macro="" textlink="">
      <xdr:nvSpPr>
        <xdr:cNvPr id="88" name="円/楕円 87"/>
        <xdr:cNvSpPr/>
      </xdr:nvSpPr>
      <xdr:spPr>
        <a:xfrm>
          <a:off x="1079500" y="623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153707</xdr:rowOff>
    </xdr:from>
    <xdr:ext cx="599010" cy="259045"/>
    <xdr:sp macro="" textlink="">
      <xdr:nvSpPr>
        <xdr:cNvPr id="89" name="テキスト ボックス 88"/>
        <xdr:cNvSpPr txBox="1"/>
      </xdr:nvSpPr>
      <xdr:spPr>
        <a:xfrm>
          <a:off x="830794" y="6325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49,317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142969</xdr:rowOff>
    </xdr:from>
    <xdr:to>
      <xdr:col>6</xdr:col>
      <xdr:colOff>511175</xdr:colOff>
      <xdr:row>57</xdr:row>
      <xdr:rowOff>105616</xdr:rowOff>
    </xdr:to>
    <xdr:cxnSp macro="">
      <xdr:nvCxnSpPr>
        <xdr:cNvPr id="119" name="直線コネクタ 118"/>
        <xdr:cNvCxnSpPr/>
      </xdr:nvCxnSpPr>
      <xdr:spPr>
        <a:xfrm flipV="1">
          <a:off x="3797300" y="9572719"/>
          <a:ext cx="838200" cy="30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96535</xdr:rowOff>
    </xdr:from>
    <xdr:ext cx="599010" cy="259045"/>
    <xdr:sp macro="" textlink="">
      <xdr:nvSpPr>
        <xdr:cNvPr id="120" name="物件費平均値テキスト"/>
        <xdr:cNvSpPr txBox="1"/>
      </xdr:nvSpPr>
      <xdr:spPr>
        <a:xfrm>
          <a:off x="4686300" y="9526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105616</xdr:rowOff>
    </xdr:from>
    <xdr:to>
      <xdr:col>5</xdr:col>
      <xdr:colOff>358775</xdr:colOff>
      <xdr:row>58</xdr:row>
      <xdr:rowOff>13414</xdr:rowOff>
    </xdr:to>
    <xdr:cxnSp macro="">
      <xdr:nvCxnSpPr>
        <xdr:cNvPr id="122" name="直線コネクタ 121"/>
        <xdr:cNvCxnSpPr/>
      </xdr:nvCxnSpPr>
      <xdr:spPr>
        <a:xfrm flipV="1">
          <a:off x="2908300" y="9878266"/>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78577</xdr:rowOff>
    </xdr:from>
    <xdr:ext cx="599010" cy="259045"/>
    <xdr:sp macro="" textlink="">
      <xdr:nvSpPr>
        <xdr:cNvPr id="124" name="テキスト ボックス 123"/>
        <xdr:cNvSpPr txBox="1"/>
      </xdr:nvSpPr>
      <xdr:spPr>
        <a:xfrm>
          <a:off x="3497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13414</xdr:rowOff>
    </xdr:from>
    <xdr:to>
      <xdr:col>4</xdr:col>
      <xdr:colOff>155575</xdr:colOff>
      <xdr:row>58</xdr:row>
      <xdr:rowOff>43924</xdr:rowOff>
    </xdr:to>
    <xdr:cxnSp macro="">
      <xdr:nvCxnSpPr>
        <xdr:cNvPr id="125" name="直線コネクタ 124"/>
        <xdr:cNvCxnSpPr/>
      </xdr:nvCxnSpPr>
      <xdr:spPr>
        <a:xfrm flipV="1">
          <a:off x="2019300" y="9957514"/>
          <a:ext cx="889000" cy="3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137266</xdr:rowOff>
    </xdr:from>
    <xdr:ext cx="599010" cy="259045"/>
    <xdr:sp macro="" textlink="">
      <xdr:nvSpPr>
        <xdr:cNvPr id="127" name="テキスト ボックス 126"/>
        <xdr:cNvSpPr txBox="1"/>
      </xdr:nvSpPr>
      <xdr:spPr>
        <a:xfrm>
          <a:off x="2608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43909</xdr:rowOff>
    </xdr:from>
    <xdr:to>
      <xdr:col>2</xdr:col>
      <xdr:colOff>638175</xdr:colOff>
      <xdr:row>58</xdr:row>
      <xdr:rowOff>43924</xdr:rowOff>
    </xdr:to>
    <xdr:cxnSp macro="">
      <xdr:nvCxnSpPr>
        <xdr:cNvPr id="128" name="直線コネクタ 127"/>
        <xdr:cNvCxnSpPr/>
      </xdr:nvCxnSpPr>
      <xdr:spPr>
        <a:xfrm>
          <a:off x="1130300" y="9988009"/>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29725</xdr:rowOff>
    </xdr:from>
    <xdr:ext cx="599010" cy="259045"/>
    <xdr:sp macro="" textlink="">
      <xdr:nvSpPr>
        <xdr:cNvPr id="130" name="テキスト ボックス 129"/>
        <xdr:cNvSpPr txBox="1"/>
      </xdr:nvSpPr>
      <xdr:spPr>
        <a:xfrm>
          <a:off x="1719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29420</xdr:rowOff>
    </xdr:from>
    <xdr:ext cx="599010" cy="259045"/>
    <xdr:sp macro="" textlink="">
      <xdr:nvSpPr>
        <xdr:cNvPr id="132" name="テキスト ボックス 131"/>
        <xdr:cNvSpPr txBox="1"/>
      </xdr:nvSpPr>
      <xdr:spPr>
        <a:xfrm>
          <a:off x="830794" y="945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92169</xdr:rowOff>
    </xdr:from>
    <xdr:to>
      <xdr:col>6</xdr:col>
      <xdr:colOff>561975</xdr:colOff>
      <xdr:row>56</xdr:row>
      <xdr:rowOff>22319</xdr:rowOff>
    </xdr:to>
    <xdr:sp macro="" textlink="">
      <xdr:nvSpPr>
        <xdr:cNvPr id="138" name="円/楕円 137"/>
        <xdr:cNvSpPr/>
      </xdr:nvSpPr>
      <xdr:spPr>
        <a:xfrm>
          <a:off x="4584700" y="952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115046</xdr:rowOff>
    </xdr:from>
    <xdr:ext cx="599010" cy="259045"/>
    <xdr:sp macro="" textlink="">
      <xdr:nvSpPr>
        <xdr:cNvPr id="139" name="物件費該当値テキスト"/>
        <xdr:cNvSpPr txBox="1"/>
      </xdr:nvSpPr>
      <xdr:spPr>
        <a:xfrm>
          <a:off x="4686300" y="9373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127,071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54816</xdr:rowOff>
    </xdr:from>
    <xdr:to>
      <xdr:col>5</xdr:col>
      <xdr:colOff>409575</xdr:colOff>
      <xdr:row>57</xdr:row>
      <xdr:rowOff>156416</xdr:rowOff>
    </xdr:to>
    <xdr:sp macro="" textlink="">
      <xdr:nvSpPr>
        <xdr:cNvPr id="140" name="円/楕円 139"/>
        <xdr:cNvSpPr/>
      </xdr:nvSpPr>
      <xdr:spPr>
        <a:xfrm>
          <a:off x="3746500" y="982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147543</xdr:rowOff>
    </xdr:from>
    <xdr:ext cx="534377" cy="259045"/>
    <xdr:sp macro="" textlink="">
      <xdr:nvSpPr>
        <xdr:cNvPr id="141" name="テキスト ボックス 140"/>
        <xdr:cNvSpPr txBox="1"/>
      </xdr:nvSpPr>
      <xdr:spPr>
        <a:xfrm>
          <a:off x="3530111" y="99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86,973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134064</xdr:rowOff>
    </xdr:from>
    <xdr:to>
      <xdr:col>4</xdr:col>
      <xdr:colOff>206375</xdr:colOff>
      <xdr:row>58</xdr:row>
      <xdr:rowOff>64214</xdr:rowOff>
    </xdr:to>
    <xdr:sp macro="" textlink="">
      <xdr:nvSpPr>
        <xdr:cNvPr id="142" name="円/楕円 141"/>
        <xdr:cNvSpPr/>
      </xdr:nvSpPr>
      <xdr:spPr>
        <a:xfrm>
          <a:off x="2857500" y="990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55341</xdr:rowOff>
    </xdr:from>
    <xdr:ext cx="534377" cy="259045"/>
    <xdr:sp macro="" textlink="">
      <xdr:nvSpPr>
        <xdr:cNvPr id="143" name="テキスト ボックス 142"/>
        <xdr:cNvSpPr txBox="1"/>
      </xdr:nvSpPr>
      <xdr:spPr>
        <a:xfrm>
          <a:off x="2641111" y="99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76,573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164574</xdr:rowOff>
    </xdr:from>
    <xdr:to>
      <xdr:col>3</xdr:col>
      <xdr:colOff>3175</xdr:colOff>
      <xdr:row>58</xdr:row>
      <xdr:rowOff>94724</xdr:rowOff>
    </xdr:to>
    <xdr:sp macro="" textlink="">
      <xdr:nvSpPr>
        <xdr:cNvPr id="144" name="円/楕円 143"/>
        <xdr:cNvSpPr/>
      </xdr:nvSpPr>
      <xdr:spPr>
        <a:xfrm>
          <a:off x="1968500" y="993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85851</xdr:rowOff>
    </xdr:from>
    <xdr:ext cx="534377" cy="259045"/>
    <xdr:sp macro="" textlink="">
      <xdr:nvSpPr>
        <xdr:cNvPr id="145" name="テキスト ボックス 144"/>
        <xdr:cNvSpPr txBox="1"/>
      </xdr:nvSpPr>
      <xdr:spPr>
        <a:xfrm>
          <a:off x="1752111" y="100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72,569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164559</xdr:rowOff>
    </xdr:from>
    <xdr:to>
      <xdr:col>1</xdr:col>
      <xdr:colOff>485775</xdr:colOff>
      <xdr:row>58</xdr:row>
      <xdr:rowOff>94709</xdr:rowOff>
    </xdr:to>
    <xdr:sp macro="" textlink="">
      <xdr:nvSpPr>
        <xdr:cNvPr id="146" name="円/楕円 145"/>
        <xdr:cNvSpPr/>
      </xdr:nvSpPr>
      <xdr:spPr>
        <a:xfrm>
          <a:off x="1079500" y="993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85836</xdr:rowOff>
    </xdr:from>
    <xdr:ext cx="534377" cy="259045"/>
    <xdr:sp macro="" textlink="">
      <xdr:nvSpPr>
        <xdr:cNvPr id="147" name="テキスト ボックス 146"/>
        <xdr:cNvSpPr txBox="1"/>
      </xdr:nvSpPr>
      <xdr:spPr>
        <a:xfrm>
          <a:off x="863111" y="1002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90360</xdr:rowOff>
    </xdr:from>
    <xdr:to>
      <xdr:col>6</xdr:col>
      <xdr:colOff>511175</xdr:colOff>
      <xdr:row>76</xdr:row>
      <xdr:rowOff>169684</xdr:rowOff>
    </xdr:to>
    <xdr:cxnSp macro="">
      <xdr:nvCxnSpPr>
        <xdr:cNvPr id="176" name="直線コネクタ 175"/>
        <xdr:cNvCxnSpPr/>
      </xdr:nvCxnSpPr>
      <xdr:spPr>
        <a:xfrm>
          <a:off x="3797300" y="13120560"/>
          <a:ext cx="8382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151210</xdr:rowOff>
    </xdr:from>
    <xdr:ext cx="534377" cy="259045"/>
    <xdr:sp macro="" textlink="">
      <xdr:nvSpPr>
        <xdr:cNvPr id="177" name="維持補修費平均値テキスト"/>
        <xdr:cNvSpPr txBox="1"/>
      </xdr:nvSpPr>
      <xdr:spPr>
        <a:xfrm>
          <a:off x="4686300" y="1283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90360</xdr:rowOff>
    </xdr:from>
    <xdr:to>
      <xdr:col>5</xdr:col>
      <xdr:colOff>358775</xdr:colOff>
      <xdr:row>77</xdr:row>
      <xdr:rowOff>50812</xdr:rowOff>
    </xdr:to>
    <xdr:cxnSp macro="">
      <xdr:nvCxnSpPr>
        <xdr:cNvPr id="179" name="直線コネクタ 178"/>
        <xdr:cNvCxnSpPr/>
      </xdr:nvCxnSpPr>
      <xdr:spPr>
        <a:xfrm flipV="1">
          <a:off x="2908300" y="13120560"/>
          <a:ext cx="889000" cy="13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6126</xdr:rowOff>
    </xdr:from>
    <xdr:ext cx="534377" cy="259045"/>
    <xdr:sp macro="" textlink="">
      <xdr:nvSpPr>
        <xdr:cNvPr id="181" name="テキスト ボックス 180"/>
        <xdr:cNvSpPr txBox="1"/>
      </xdr:nvSpPr>
      <xdr:spPr>
        <a:xfrm>
          <a:off x="3530111" y="126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50812</xdr:rowOff>
    </xdr:from>
    <xdr:to>
      <xdr:col>4</xdr:col>
      <xdr:colOff>155575</xdr:colOff>
      <xdr:row>77</xdr:row>
      <xdr:rowOff>110020</xdr:rowOff>
    </xdr:to>
    <xdr:cxnSp macro="">
      <xdr:nvCxnSpPr>
        <xdr:cNvPr id="182" name="直線コネクタ 181"/>
        <xdr:cNvCxnSpPr/>
      </xdr:nvCxnSpPr>
      <xdr:spPr>
        <a:xfrm flipV="1">
          <a:off x="2019300" y="13252462"/>
          <a:ext cx="889000" cy="5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85983</xdr:rowOff>
    </xdr:from>
    <xdr:ext cx="534377" cy="259045"/>
    <xdr:sp macro="" textlink="">
      <xdr:nvSpPr>
        <xdr:cNvPr id="184" name="テキスト ボックス 183"/>
        <xdr:cNvSpPr txBox="1"/>
      </xdr:nvSpPr>
      <xdr:spPr>
        <a:xfrm>
          <a:off x="2641111" y="127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52946</xdr:rowOff>
    </xdr:from>
    <xdr:to>
      <xdr:col>2</xdr:col>
      <xdr:colOff>638175</xdr:colOff>
      <xdr:row>77</xdr:row>
      <xdr:rowOff>110020</xdr:rowOff>
    </xdr:to>
    <xdr:cxnSp macro="">
      <xdr:nvCxnSpPr>
        <xdr:cNvPr id="185" name="直線コネクタ 184"/>
        <xdr:cNvCxnSpPr/>
      </xdr:nvCxnSpPr>
      <xdr:spPr>
        <a:xfrm>
          <a:off x="1130300" y="13254596"/>
          <a:ext cx="889000" cy="5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109605</xdr:rowOff>
    </xdr:from>
    <xdr:ext cx="534377" cy="259045"/>
    <xdr:sp macro="" textlink="">
      <xdr:nvSpPr>
        <xdr:cNvPr id="187" name="テキスト ボックス 186"/>
        <xdr:cNvSpPr txBox="1"/>
      </xdr:nvSpPr>
      <xdr:spPr>
        <a:xfrm>
          <a:off x="1752111" y="127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157345</xdr:rowOff>
    </xdr:from>
    <xdr:ext cx="534377" cy="259045"/>
    <xdr:sp macro="" textlink="">
      <xdr:nvSpPr>
        <xdr:cNvPr id="189" name="テキスト ボックス 188"/>
        <xdr:cNvSpPr txBox="1"/>
      </xdr:nvSpPr>
      <xdr:spPr>
        <a:xfrm>
          <a:off x="863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118884</xdr:rowOff>
    </xdr:from>
    <xdr:to>
      <xdr:col>6</xdr:col>
      <xdr:colOff>561975</xdr:colOff>
      <xdr:row>77</xdr:row>
      <xdr:rowOff>49034</xdr:rowOff>
    </xdr:to>
    <xdr:sp macro="" textlink="">
      <xdr:nvSpPr>
        <xdr:cNvPr id="195" name="円/楕円 194"/>
        <xdr:cNvSpPr/>
      </xdr:nvSpPr>
      <xdr:spPr>
        <a:xfrm>
          <a:off x="4584700" y="1314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97311</xdr:rowOff>
    </xdr:from>
    <xdr:ext cx="534377" cy="259045"/>
    <xdr:sp macro="" textlink="">
      <xdr:nvSpPr>
        <xdr:cNvPr id="196" name="維持補修費該当値テキスト"/>
        <xdr:cNvSpPr txBox="1"/>
      </xdr:nvSpPr>
      <xdr:spPr>
        <a:xfrm>
          <a:off x="4686300" y="1312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10,213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39560</xdr:rowOff>
    </xdr:from>
    <xdr:to>
      <xdr:col>5</xdr:col>
      <xdr:colOff>409575</xdr:colOff>
      <xdr:row>76</xdr:row>
      <xdr:rowOff>141160</xdr:rowOff>
    </xdr:to>
    <xdr:sp macro="" textlink="">
      <xdr:nvSpPr>
        <xdr:cNvPr id="197" name="円/楕円 196"/>
        <xdr:cNvSpPr/>
      </xdr:nvSpPr>
      <xdr:spPr>
        <a:xfrm>
          <a:off x="3746500" y="1306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132287</xdr:rowOff>
    </xdr:from>
    <xdr:ext cx="534377" cy="259045"/>
    <xdr:sp macro="" textlink="">
      <xdr:nvSpPr>
        <xdr:cNvPr id="198" name="テキスト ボックス 197"/>
        <xdr:cNvSpPr txBox="1"/>
      </xdr:nvSpPr>
      <xdr:spPr>
        <a:xfrm>
          <a:off x="3530111" y="1316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xdr:rowOff>
    </xdr:from>
    <xdr:to>
      <xdr:col>4</xdr:col>
      <xdr:colOff>206375</xdr:colOff>
      <xdr:row>77</xdr:row>
      <xdr:rowOff>101612</xdr:rowOff>
    </xdr:to>
    <xdr:sp macro="" textlink="">
      <xdr:nvSpPr>
        <xdr:cNvPr id="199" name="円/楕円 198"/>
        <xdr:cNvSpPr/>
      </xdr:nvSpPr>
      <xdr:spPr>
        <a:xfrm>
          <a:off x="2857500" y="1320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92739</xdr:rowOff>
    </xdr:from>
    <xdr:ext cx="469744" cy="259045"/>
    <xdr:sp macro="" textlink="">
      <xdr:nvSpPr>
        <xdr:cNvPr id="200" name="テキスト ボックス 199"/>
        <xdr:cNvSpPr txBox="1"/>
      </xdr:nvSpPr>
      <xdr:spPr>
        <a:xfrm>
          <a:off x="2673427" y="1329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59220</xdr:rowOff>
    </xdr:from>
    <xdr:to>
      <xdr:col>3</xdr:col>
      <xdr:colOff>3175</xdr:colOff>
      <xdr:row>77</xdr:row>
      <xdr:rowOff>160820</xdr:rowOff>
    </xdr:to>
    <xdr:sp macro="" textlink="">
      <xdr:nvSpPr>
        <xdr:cNvPr id="201" name="円/楕円 200"/>
        <xdr:cNvSpPr/>
      </xdr:nvSpPr>
      <xdr:spPr>
        <a:xfrm>
          <a:off x="1968500" y="1326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151947</xdr:rowOff>
    </xdr:from>
    <xdr:ext cx="469744" cy="259045"/>
    <xdr:sp macro="" textlink="">
      <xdr:nvSpPr>
        <xdr:cNvPr id="202" name="テキスト ボックス 201"/>
        <xdr:cNvSpPr txBox="1"/>
      </xdr:nvSpPr>
      <xdr:spPr>
        <a:xfrm>
          <a:off x="1784427" y="1335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2146</xdr:rowOff>
    </xdr:from>
    <xdr:to>
      <xdr:col>1</xdr:col>
      <xdr:colOff>485775</xdr:colOff>
      <xdr:row>77</xdr:row>
      <xdr:rowOff>103746</xdr:rowOff>
    </xdr:to>
    <xdr:sp macro="" textlink="">
      <xdr:nvSpPr>
        <xdr:cNvPr id="203" name="円/楕円 202"/>
        <xdr:cNvSpPr/>
      </xdr:nvSpPr>
      <xdr:spPr>
        <a:xfrm>
          <a:off x="1079500" y="1320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94873</xdr:rowOff>
    </xdr:from>
    <xdr:ext cx="469744" cy="259045"/>
    <xdr:sp macro="" textlink="">
      <xdr:nvSpPr>
        <xdr:cNvPr id="204" name="テキスト ボックス 203"/>
        <xdr:cNvSpPr txBox="1"/>
      </xdr:nvSpPr>
      <xdr:spPr>
        <a:xfrm>
          <a:off x="895427" y="1329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108,068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9283</xdr:rowOff>
    </xdr:from>
    <xdr:to>
      <xdr:col>6</xdr:col>
      <xdr:colOff>511175</xdr:colOff>
      <xdr:row>95</xdr:row>
      <xdr:rowOff>169456</xdr:rowOff>
    </xdr:to>
    <xdr:cxnSp macro="">
      <xdr:nvCxnSpPr>
        <xdr:cNvPr id="234" name="直線コネクタ 233"/>
        <xdr:cNvCxnSpPr/>
      </xdr:nvCxnSpPr>
      <xdr:spPr>
        <a:xfrm flipV="1">
          <a:off x="3797300" y="16297033"/>
          <a:ext cx="838200" cy="16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11244</xdr:rowOff>
    </xdr:from>
    <xdr:ext cx="534377" cy="259045"/>
    <xdr:sp macro="" textlink="">
      <xdr:nvSpPr>
        <xdr:cNvPr id="235" name="扶助費平均値テキスト"/>
        <xdr:cNvSpPr txBox="1"/>
      </xdr:nvSpPr>
      <xdr:spPr>
        <a:xfrm>
          <a:off x="4686300" y="164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169456</xdr:rowOff>
    </xdr:from>
    <xdr:to>
      <xdr:col>5</xdr:col>
      <xdr:colOff>358775</xdr:colOff>
      <xdr:row>96</xdr:row>
      <xdr:rowOff>110744</xdr:rowOff>
    </xdr:to>
    <xdr:cxnSp macro="">
      <xdr:nvCxnSpPr>
        <xdr:cNvPr id="237" name="直線コネクタ 236"/>
        <xdr:cNvCxnSpPr/>
      </xdr:nvCxnSpPr>
      <xdr:spPr>
        <a:xfrm flipV="1">
          <a:off x="2908300" y="16457206"/>
          <a:ext cx="889000" cy="11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157224</xdr:rowOff>
    </xdr:from>
    <xdr:ext cx="534377" cy="259045"/>
    <xdr:sp macro="" textlink="">
      <xdr:nvSpPr>
        <xdr:cNvPr id="239" name="テキスト ボックス 238"/>
        <xdr:cNvSpPr txBox="1"/>
      </xdr:nvSpPr>
      <xdr:spPr>
        <a:xfrm>
          <a:off x="3530111" y="1661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110744</xdr:rowOff>
    </xdr:from>
    <xdr:to>
      <xdr:col>4</xdr:col>
      <xdr:colOff>155575</xdr:colOff>
      <xdr:row>96</xdr:row>
      <xdr:rowOff>117754</xdr:rowOff>
    </xdr:to>
    <xdr:cxnSp macro="">
      <xdr:nvCxnSpPr>
        <xdr:cNvPr id="240" name="直線コネクタ 239"/>
        <xdr:cNvCxnSpPr/>
      </xdr:nvCxnSpPr>
      <xdr:spPr>
        <a:xfrm flipV="1">
          <a:off x="2019300" y="16569944"/>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116019</xdr:rowOff>
    </xdr:from>
    <xdr:ext cx="534377" cy="259045"/>
    <xdr:sp macro="" textlink="">
      <xdr:nvSpPr>
        <xdr:cNvPr id="242" name="テキスト ボックス 241"/>
        <xdr:cNvSpPr txBox="1"/>
      </xdr:nvSpPr>
      <xdr:spPr>
        <a:xfrm>
          <a:off x="2641111" y="1674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117754</xdr:rowOff>
    </xdr:from>
    <xdr:to>
      <xdr:col>2</xdr:col>
      <xdr:colOff>638175</xdr:colOff>
      <xdr:row>96</xdr:row>
      <xdr:rowOff>150064</xdr:rowOff>
    </xdr:to>
    <xdr:cxnSp macro="">
      <xdr:nvCxnSpPr>
        <xdr:cNvPr id="243" name="直線コネクタ 242"/>
        <xdr:cNvCxnSpPr/>
      </xdr:nvCxnSpPr>
      <xdr:spPr>
        <a:xfrm flipV="1">
          <a:off x="1130300" y="16576954"/>
          <a:ext cx="889000" cy="3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112532</xdr:rowOff>
    </xdr:from>
    <xdr:ext cx="534377" cy="259045"/>
    <xdr:sp macro="" textlink="">
      <xdr:nvSpPr>
        <xdr:cNvPr id="245" name="テキスト ボックス 244"/>
        <xdr:cNvSpPr txBox="1"/>
      </xdr:nvSpPr>
      <xdr:spPr>
        <a:xfrm>
          <a:off x="1752111" y="1674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6311</xdr:rowOff>
    </xdr:from>
    <xdr:ext cx="534377" cy="259045"/>
    <xdr:sp macro="" textlink="">
      <xdr:nvSpPr>
        <xdr:cNvPr id="247" name="テキスト ボックス 246"/>
        <xdr:cNvSpPr txBox="1"/>
      </xdr:nvSpPr>
      <xdr:spPr>
        <a:xfrm>
          <a:off x="863111" y="1680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129933</xdr:rowOff>
    </xdr:from>
    <xdr:to>
      <xdr:col>6</xdr:col>
      <xdr:colOff>561975</xdr:colOff>
      <xdr:row>95</xdr:row>
      <xdr:rowOff>60083</xdr:rowOff>
    </xdr:to>
    <xdr:sp macro="" textlink="">
      <xdr:nvSpPr>
        <xdr:cNvPr id="253" name="円/楕円 252"/>
        <xdr:cNvSpPr/>
      </xdr:nvSpPr>
      <xdr:spPr>
        <a:xfrm>
          <a:off x="4584700" y="1624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152810</xdr:rowOff>
    </xdr:from>
    <xdr:ext cx="534377" cy="259045"/>
    <xdr:sp macro="" textlink="">
      <xdr:nvSpPr>
        <xdr:cNvPr id="254" name="扶助費該当値テキスト"/>
        <xdr:cNvSpPr txBox="1"/>
      </xdr:nvSpPr>
      <xdr:spPr>
        <a:xfrm>
          <a:off x="4686300" y="1609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77,846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118656</xdr:rowOff>
    </xdr:from>
    <xdr:to>
      <xdr:col>5</xdr:col>
      <xdr:colOff>409575</xdr:colOff>
      <xdr:row>96</xdr:row>
      <xdr:rowOff>48806</xdr:rowOff>
    </xdr:to>
    <xdr:sp macro="" textlink="">
      <xdr:nvSpPr>
        <xdr:cNvPr id="255" name="円/楕円 254"/>
        <xdr:cNvSpPr/>
      </xdr:nvSpPr>
      <xdr:spPr>
        <a:xfrm>
          <a:off x="3746500" y="1640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65333</xdr:rowOff>
    </xdr:from>
    <xdr:ext cx="534377" cy="259045"/>
    <xdr:sp macro="" textlink="">
      <xdr:nvSpPr>
        <xdr:cNvPr id="256" name="テキスト ボックス 255"/>
        <xdr:cNvSpPr txBox="1"/>
      </xdr:nvSpPr>
      <xdr:spPr>
        <a:xfrm>
          <a:off x="3530111" y="1618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69,438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59944</xdr:rowOff>
    </xdr:from>
    <xdr:to>
      <xdr:col>4</xdr:col>
      <xdr:colOff>206375</xdr:colOff>
      <xdr:row>96</xdr:row>
      <xdr:rowOff>161544</xdr:rowOff>
    </xdr:to>
    <xdr:sp macro="" textlink="">
      <xdr:nvSpPr>
        <xdr:cNvPr id="257" name="円/楕円 256"/>
        <xdr:cNvSpPr/>
      </xdr:nvSpPr>
      <xdr:spPr>
        <a:xfrm>
          <a:off x="2857500" y="1651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6621</xdr:rowOff>
    </xdr:from>
    <xdr:ext cx="534377" cy="259045"/>
    <xdr:sp macro="" textlink="">
      <xdr:nvSpPr>
        <xdr:cNvPr id="258" name="テキスト ボックス 257"/>
        <xdr:cNvSpPr txBox="1"/>
      </xdr:nvSpPr>
      <xdr:spPr>
        <a:xfrm>
          <a:off x="2641111" y="1629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63,520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66954</xdr:rowOff>
    </xdr:from>
    <xdr:to>
      <xdr:col>3</xdr:col>
      <xdr:colOff>3175</xdr:colOff>
      <xdr:row>96</xdr:row>
      <xdr:rowOff>168554</xdr:rowOff>
    </xdr:to>
    <xdr:sp macro="" textlink="">
      <xdr:nvSpPr>
        <xdr:cNvPr id="259" name="円/楕円 258"/>
        <xdr:cNvSpPr/>
      </xdr:nvSpPr>
      <xdr:spPr>
        <a:xfrm>
          <a:off x="1968500" y="1652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13631</xdr:rowOff>
    </xdr:from>
    <xdr:ext cx="534377" cy="259045"/>
    <xdr:sp macro="" textlink="">
      <xdr:nvSpPr>
        <xdr:cNvPr id="260" name="テキスト ボックス 259"/>
        <xdr:cNvSpPr txBox="1"/>
      </xdr:nvSpPr>
      <xdr:spPr>
        <a:xfrm>
          <a:off x="1752111" y="163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63,152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99264</xdr:rowOff>
    </xdr:from>
    <xdr:to>
      <xdr:col>1</xdr:col>
      <xdr:colOff>485775</xdr:colOff>
      <xdr:row>97</xdr:row>
      <xdr:rowOff>29414</xdr:rowOff>
    </xdr:to>
    <xdr:sp macro="" textlink="">
      <xdr:nvSpPr>
        <xdr:cNvPr id="261" name="円/楕円 260"/>
        <xdr:cNvSpPr/>
      </xdr:nvSpPr>
      <xdr:spPr>
        <a:xfrm>
          <a:off x="1079500" y="1655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45941</xdr:rowOff>
    </xdr:from>
    <xdr:ext cx="534377" cy="259045"/>
    <xdr:sp macro="" textlink="">
      <xdr:nvSpPr>
        <xdr:cNvPr id="262" name="テキスト ボックス 261"/>
        <xdr:cNvSpPr txBox="1"/>
      </xdr:nvSpPr>
      <xdr:spPr>
        <a:xfrm>
          <a:off x="863111" y="1633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61,456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79787</xdr:rowOff>
    </xdr:from>
    <xdr:to>
      <xdr:col>15</xdr:col>
      <xdr:colOff>180975</xdr:colOff>
      <xdr:row>37</xdr:row>
      <xdr:rowOff>109077</xdr:rowOff>
    </xdr:to>
    <xdr:cxnSp macro="">
      <xdr:nvCxnSpPr>
        <xdr:cNvPr id="293" name="直線コネクタ 292"/>
        <xdr:cNvCxnSpPr/>
      </xdr:nvCxnSpPr>
      <xdr:spPr>
        <a:xfrm flipV="1">
          <a:off x="9639300" y="6423437"/>
          <a:ext cx="838200" cy="2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139957</xdr:rowOff>
    </xdr:from>
    <xdr:ext cx="599010" cy="259045"/>
    <xdr:sp macro="" textlink="">
      <xdr:nvSpPr>
        <xdr:cNvPr id="294" name="補助費等平均値テキスト"/>
        <xdr:cNvSpPr txBox="1"/>
      </xdr:nvSpPr>
      <xdr:spPr>
        <a:xfrm>
          <a:off x="10528300" y="61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109077</xdr:rowOff>
    </xdr:from>
    <xdr:to>
      <xdr:col>14</xdr:col>
      <xdr:colOff>28575</xdr:colOff>
      <xdr:row>37</xdr:row>
      <xdr:rowOff>170558</xdr:rowOff>
    </xdr:to>
    <xdr:cxnSp macro="">
      <xdr:nvCxnSpPr>
        <xdr:cNvPr id="296" name="直線コネクタ 295"/>
        <xdr:cNvCxnSpPr/>
      </xdr:nvCxnSpPr>
      <xdr:spPr>
        <a:xfrm flipV="1">
          <a:off x="8750300" y="6452727"/>
          <a:ext cx="889000" cy="6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98468</xdr:rowOff>
    </xdr:from>
    <xdr:ext cx="599010" cy="259045"/>
    <xdr:sp macro="" textlink="">
      <xdr:nvSpPr>
        <xdr:cNvPr id="298" name="テキスト ボックス 297"/>
        <xdr:cNvSpPr txBox="1"/>
      </xdr:nvSpPr>
      <xdr:spPr>
        <a:xfrm>
          <a:off x="9339794"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170558</xdr:rowOff>
    </xdr:from>
    <xdr:to>
      <xdr:col>12</xdr:col>
      <xdr:colOff>511175</xdr:colOff>
      <xdr:row>38</xdr:row>
      <xdr:rowOff>23809</xdr:rowOff>
    </xdr:to>
    <xdr:cxnSp macro="">
      <xdr:nvCxnSpPr>
        <xdr:cNvPr id="299" name="直線コネクタ 298"/>
        <xdr:cNvCxnSpPr/>
      </xdr:nvCxnSpPr>
      <xdr:spPr>
        <a:xfrm flipV="1">
          <a:off x="7861300" y="6514208"/>
          <a:ext cx="889000" cy="2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139985</xdr:rowOff>
    </xdr:from>
    <xdr:ext cx="599010" cy="259045"/>
    <xdr:sp macro="" textlink="">
      <xdr:nvSpPr>
        <xdr:cNvPr id="301" name="テキスト ボックス 300"/>
        <xdr:cNvSpPr txBox="1"/>
      </xdr:nvSpPr>
      <xdr:spPr>
        <a:xfrm>
          <a:off x="8450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23809</xdr:rowOff>
    </xdr:from>
    <xdr:to>
      <xdr:col>11</xdr:col>
      <xdr:colOff>307975</xdr:colOff>
      <xdr:row>38</xdr:row>
      <xdr:rowOff>41484</xdr:rowOff>
    </xdr:to>
    <xdr:cxnSp macro="">
      <xdr:nvCxnSpPr>
        <xdr:cNvPr id="302" name="直線コネクタ 301"/>
        <xdr:cNvCxnSpPr/>
      </xdr:nvCxnSpPr>
      <xdr:spPr>
        <a:xfrm flipV="1">
          <a:off x="6972300" y="6538909"/>
          <a:ext cx="889000" cy="1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162221</xdr:rowOff>
    </xdr:from>
    <xdr:ext cx="599010" cy="259045"/>
    <xdr:sp macro="" textlink="">
      <xdr:nvSpPr>
        <xdr:cNvPr id="304" name="テキスト ボックス 303"/>
        <xdr:cNvSpPr txBox="1"/>
      </xdr:nvSpPr>
      <xdr:spPr>
        <a:xfrm>
          <a:off x="7561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165317</xdr:rowOff>
    </xdr:from>
    <xdr:ext cx="599010" cy="259045"/>
    <xdr:sp macro="" textlink="">
      <xdr:nvSpPr>
        <xdr:cNvPr id="306" name="テキスト ボックス 305"/>
        <xdr:cNvSpPr txBox="1"/>
      </xdr:nvSpPr>
      <xdr:spPr>
        <a:xfrm>
          <a:off x="6672794" y="616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28987</xdr:rowOff>
    </xdr:from>
    <xdr:to>
      <xdr:col>15</xdr:col>
      <xdr:colOff>231775</xdr:colOff>
      <xdr:row>37</xdr:row>
      <xdr:rowOff>130587</xdr:rowOff>
    </xdr:to>
    <xdr:sp macro="" textlink="">
      <xdr:nvSpPr>
        <xdr:cNvPr id="312" name="円/楕円 311"/>
        <xdr:cNvSpPr/>
      </xdr:nvSpPr>
      <xdr:spPr>
        <a:xfrm>
          <a:off x="10426700" y="637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7414</xdr:rowOff>
    </xdr:from>
    <xdr:ext cx="599010" cy="259045"/>
    <xdr:sp macro="" textlink="">
      <xdr:nvSpPr>
        <xdr:cNvPr id="313" name="補助費等該当値テキスト"/>
        <xdr:cNvSpPr txBox="1"/>
      </xdr:nvSpPr>
      <xdr:spPr>
        <a:xfrm>
          <a:off x="10528300" y="6351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110,846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58277</xdr:rowOff>
    </xdr:from>
    <xdr:to>
      <xdr:col>14</xdr:col>
      <xdr:colOff>79375</xdr:colOff>
      <xdr:row>37</xdr:row>
      <xdr:rowOff>159877</xdr:rowOff>
    </xdr:to>
    <xdr:sp macro="" textlink="">
      <xdr:nvSpPr>
        <xdr:cNvPr id="314" name="円/楕円 313"/>
        <xdr:cNvSpPr/>
      </xdr:nvSpPr>
      <xdr:spPr>
        <a:xfrm>
          <a:off x="9588500" y="640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151004</xdr:rowOff>
    </xdr:from>
    <xdr:ext cx="599010" cy="259045"/>
    <xdr:sp macro="" textlink="">
      <xdr:nvSpPr>
        <xdr:cNvPr id="315" name="テキスト ボックス 314"/>
        <xdr:cNvSpPr txBox="1"/>
      </xdr:nvSpPr>
      <xdr:spPr>
        <a:xfrm>
          <a:off x="9339794" y="6494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101,877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119758</xdr:rowOff>
    </xdr:from>
    <xdr:to>
      <xdr:col>12</xdr:col>
      <xdr:colOff>561975</xdr:colOff>
      <xdr:row>38</xdr:row>
      <xdr:rowOff>49908</xdr:rowOff>
    </xdr:to>
    <xdr:sp macro="" textlink="">
      <xdr:nvSpPr>
        <xdr:cNvPr id="316" name="円/楕円 315"/>
        <xdr:cNvSpPr/>
      </xdr:nvSpPr>
      <xdr:spPr>
        <a:xfrm>
          <a:off x="8699500" y="646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41035</xdr:rowOff>
    </xdr:from>
    <xdr:ext cx="534377" cy="259045"/>
    <xdr:sp macro="" textlink="">
      <xdr:nvSpPr>
        <xdr:cNvPr id="317" name="テキスト ボックス 316"/>
        <xdr:cNvSpPr txBox="1"/>
      </xdr:nvSpPr>
      <xdr:spPr>
        <a:xfrm>
          <a:off x="8483111" y="655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83,051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144460</xdr:rowOff>
    </xdr:from>
    <xdr:to>
      <xdr:col>11</xdr:col>
      <xdr:colOff>358775</xdr:colOff>
      <xdr:row>38</xdr:row>
      <xdr:rowOff>74609</xdr:rowOff>
    </xdr:to>
    <xdr:sp macro="" textlink="">
      <xdr:nvSpPr>
        <xdr:cNvPr id="318" name="円/楕円 317"/>
        <xdr:cNvSpPr/>
      </xdr:nvSpPr>
      <xdr:spPr>
        <a:xfrm>
          <a:off x="7810500" y="6488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65736</xdr:rowOff>
    </xdr:from>
    <xdr:ext cx="534377" cy="259045"/>
    <xdr:sp macro="" textlink="">
      <xdr:nvSpPr>
        <xdr:cNvPr id="319" name="テキスト ボックス 318"/>
        <xdr:cNvSpPr txBox="1"/>
      </xdr:nvSpPr>
      <xdr:spPr>
        <a:xfrm>
          <a:off x="7594111" y="658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75,487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162134</xdr:rowOff>
    </xdr:from>
    <xdr:to>
      <xdr:col>10</xdr:col>
      <xdr:colOff>155575</xdr:colOff>
      <xdr:row>38</xdr:row>
      <xdr:rowOff>92284</xdr:rowOff>
    </xdr:to>
    <xdr:sp macro="" textlink="">
      <xdr:nvSpPr>
        <xdr:cNvPr id="320" name="円/楕円 319"/>
        <xdr:cNvSpPr/>
      </xdr:nvSpPr>
      <xdr:spPr>
        <a:xfrm>
          <a:off x="6921500" y="650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83411</xdr:rowOff>
    </xdr:from>
    <xdr:ext cx="534377" cy="259045"/>
    <xdr:sp macro="" textlink="">
      <xdr:nvSpPr>
        <xdr:cNvPr id="321" name="テキスト ボックス 320"/>
        <xdr:cNvSpPr txBox="1"/>
      </xdr:nvSpPr>
      <xdr:spPr>
        <a:xfrm>
          <a:off x="6705111" y="659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70000</xdr:rowOff>
    </xdr:from>
    <xdr:to>
      <xdr:col>15</xdr:col>
      <xdr:colOff>180975</xdr:colOff>
      <xdr:row>58</xdr:row>
      <xdr:rowOff>92677</xdr:rowOff>
    </xdr:to>
    <xdr:cxnSp macro="">
      <xdr:nvCxnSpPr>
        <xdr:cNvPr id="352" name="直線コネクタ 351"/>
        <xdr:cNvCxnSpPr/>
      </xdr:nvCxnSpPr>
      <xdr:spPr>
        <a:xfrm>
          <a:off x="9639300" y="9499750"/>
          <a:ext cx="838200" cy="53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55629</xdr:rowOff>
    </xdr:from>
    <xdr:ext cx="599010" cy="259045"/>
    <xdr:sp macro="" textlink="">
      <xdr:nvSpPr>
        <xdr:cNvPr id="353" name="普通建設事業費平均値テキスト"/>
        <xdr:cNvSpPr txBox="1"/>
      </xdr:nvSpPr>
      <xdr:spPr>
        <a:xfrm>
          <a:off x="10528300" y="9485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70000</xdr:rowOff>
    </xdr:from>
    <xdr:to>
      <xdr:col>14</xdr:col>
      <xdr:colOff>28575</xdr:colOff>
      <xdr:row>56</xdr:row>
      <xdr:rowOff>40804</xdr:rowOff>
    </xdr:to>
    <xdr:cxnSp macro="">
      <xdr:nvCxnSpPr>
        <xdr:cNvPr id="355" name="直線コネクタ 354"/>
        <xdr:cNvCxnSpPr/>
      </xdr:nvCxnSpPr>
      <xdr:spPr>
        <a:xfrm flipV="1">
          <a:off x="8750300" y="9499750"/>
          <a:ext cx="889000" cy="14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81451</xdr:rowOff>
    </xdr:from>
    <xdr:ext cx="599010" cy="259045"/>
    <xdr:sp macro="" textlink="">
      <xdr:nvSpPr>
        <xdr:cNvPr id="357" name="テキスト ボックス 356"/>
        <xdr:cNvSpPr txBox="1"/>
      </xdr:nvSpPr>
      <xdr:spPr>
        <a:xfrm>
          <a:off x="9339794" y="96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40804</xdr:rowOff>
    </xdr:from>
    <xdr:to>
      <xdr:col>12</xdr:col>
      <xdr:colOff>511175</xdr:colOff>
      <xdr:row>58</xdr:row>
      <xdr:rowOff>110991</xdr:rowOff>
    </xdr:to>
    <xdr:cxnSp macro="">
      <xdr:nvCxnSpPr>
        <xdr:cNvPr id="358" name="直線コネクタ 357"/>
        <xdr:cNvCxnSpPr/>
      </xdr:nvCxnSpPr>
      <xdr:spPr>
        <a:xfrm flipV="1">
          <a:off x="7861300" y="9642004"/>
          <a:ext cx="889000" cy="41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85004</xdr:rowOff>
    </xdr:from>
    <xdr:ext cx="599010" cy="259045"/>
    <xdr:sp macro="" textlink="">
      <xdr:nvSpPr>
        <xdr:cNvPr id="360" name="テキスト ボックス 359"/>
        <xdr:cNvSpPr txBox="1"/>
      </xdr:nvSpPr>
      <xdr:spPr>
        <a:xfrm>
          <a:off x="8450794" y="96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7928</xdr:rowOff>
    </xdr:from>
    <xdr:to>
      <xdr:col>11</xdr:col>
      <xdr:colOff>307975</xdr:colOff>
      <xdr:row>58</xdr:row>
      <xdr:rowOff>110991</xdr:rowOff>
    </xdr:to>
    <xdr:cxnSp macro="">
      <xdr:nvCxnSpPr>
        <xdr:cNvPr id="361" name="直線コネクタ 360"/>
        <xdr:cNvCxnSpPr/>
      </xdr:nvCxnSpPr>
      <xdr:spPr>
        <a:xfrm>
          <a:off x="6972300" y="9952028"/>
          <a:ext cx="889000" cy="10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30218</xdr:rowOff>
    </xdr:from>
    <xdr:ext cx="599010" cy="259045"/>
    <xdr:sp macro="" textlink="">
      <xdr:nvSpPr>
        <xdr:cNvPr id="363" name="テキスト ボックス 362"/>
        <xdr:cNvSpPr txBox="1"/>
      </xdr:nvSpPr>
      <xdr:spPr>
        <a:xfrm>
          <a:off x="7561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31854</xdr:rowOff>
    </xdr:from>
    <xdr:ext cx="599010" cy="259045"/>
    <xdr:sp macro="" textlink="">
      <xdr:nvSpPr>
        <xdr:cNvPr id="365" name="テキスト ボックス 364"/>
        <xdr:cNvSpPr txBox="1"/>
      </xdr:nvSpPr>
      <xdr:spPr>
        <a:xfrm>
          <a:off x="6672794" y="946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41877</xdr:rowOff>
    </xdr:from>
    <xdr:to>
      <xdr:col>15</xdr:col>
      <xdr:colOff>231775</xdr:colOff>
      <xdr:row>58</xdr:row>
      <xdr:rowOff>143477</xdr:rowOff>
    </xdr:to>
    <xdr:sp macro="" textlink="">
      <xdr:nvSpPr>
        <xdr:cNvPr id="371" name="円/楕円 370"/>
        <xdr:cNvSpPr/>
      </xdr:nvSpPr>
      <xdr:spPr>
        <a:xfrm>
          <a:off x="10426700" y="99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128254</xdr:rowOff>
    </xdr:from>
    <xdr:ext cx="534377" cy="259045"/>
    <xdr:sp macro="" textlink="">
      <xdr:nvSpPr>
        <xdr:cNvPr id="372" name="普通建設事業費該当値テキスト"/>
        <xdr:cNvSpPr txBox="1"/>
      </xdr:nvSpPr>
      <xdr:spPr>
        <a:xfrm>
          <a:off x="10528300" y="990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54,399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19200</xdr:rowOff>
    </xdr:from>
    <xdr:to>
      <xdr:col>14</xdr:col>
      <xdr:colOff>79375</xdr:colOff>
      <xdr:row>55</xdr:row>
      <xdr:rowOff>120800</xdr:rowOff>
    </xdr:to>
    <xdr:sp macro="" textlink="">
      <xdr:nvSpPr>
        <xdr:cNvPr id="373" name="円/楕円 372"/>
        <xdr:cNvSpPr/>
      </xdr:nvSpPr>
      <xdr:spPr>
        <a:xfrm>
          <a:off x="9588500" y="944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137327</xdr:rowOff>
    </xdr:from>
    <xdr:ext cx="599010" cy="259045"/>
    <xdr:sp macro="" textlink="">
      <xdr:nvSpPr>
        <xdr:cNvPr id="374" name="テキスト ボックス 373"/>
        <xdr:cNvSpPr txBox="1"/>
      </xdr:nvSpPr>
      <xdr:spPr>
        <a:xfrm>
          <a:off x="9339794" y="922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218,843</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161454</xdr:rowOff>
    </xdr:from>
    <xdr:to>
      <xdr:col>12</xdr:col>
      <xdr:colOff>561975</xdr:colOff>
      <xdr:row>56</xdr:row>
      <xdr:rowOff>91604</xdr:rowOff>
    </xdr:to>
    <xdr:sp macro="" textlink="">
      <xdr:nvSpPr>
        <xdr:cNvPr id="375" name="円/楕円 374"/>
        <xdr:cNvSpPr/>
      </xdr:nvSpPr>
      <xdr:spPr>
        <a:xfrm>
          <a:off x="8699500" y="959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108131</xdr:rowOff>
    </xdr:from>
    <xdr:ext cx="599010" cy="259045"/>
    <xdr:sp macro="" textlink="">
      <xdr:nvSpPr>
        <xdr:cNvPr id="376" name="テキスト ボックス 375"/>
        <xdr:cNvSpPr txBox="1"/>
      </xdr:nvSpPr>
      <xdr:spPr>
        <a:xfrm>
          <a:off x="8450794" y="936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175,283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60191</xdr:rowOff>
    </xdr:from>
    <xdr:to>
      <xdr:col>11</xdr:col>
      <xdr:colOff>358775</xdr:colOff>
      <xdr:row>58</xdr:row>
      <xdr:rowOff>161791</xdr:rowOff>
    </xdr:to>
    <xdr:sp macro="" textlink="">
      <xdr:nvSpPr>
        <xdr:cNvPr id="377" name="円/楕円 376"/>
        <xdr:cNvSpPr/>
      </xdr:nvSpPr>
      <xdr:spPr>
        <a:xfrm>
          <a:off x="7810500" y="1000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152918</xdr:rowOff>
    </xdr:from>
    <xdr:ext cx="534377" cy="259045"/>
    <xdr:sp macro="" textlink="">
      <xdr:nvSpPr>
        <xdr:cNvPr id="378" name="テキスト ボックス 377"/>
        <xdr:cNvSpPr txBox="1"/>
      </xdr:nvSpPr>
      <xdr:spPr>
        <a:xfrm>
          <a:off x="7594111" y="1009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48,791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128578</xdr:rowOff>
    </xdr:from>
    <xdr:to>
      <xdr:col>10</xdr:col>
      <xdr:colOff>155575</xdr:colOff>
      <xdr:row>58</xdr:row>
      <xdr:rowOff>58728</xdr:rowOff>
    </xdr:to>
    <xdr:sp macro="" textlink="">
      <xdr:nvSpPr>
        <xdr:cNvPr id="379" name="円/楕円 378"/>
        <xdr:cNvSpPr/>
      </xdr:nvSpPr>
      <xdr:spPr>
        <a:xfrm>
          <a:off x="6921500" y="99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49855</xdr:rowOff>
    </xdr:from>
    <xdr:ext cx="534377" cy="259045"/>
    <xdr:sp macro="" textlink="">
      <xdr:nvSpPr>
        <xdr:cNvPr id="380" name="テキスト ボックス 379"/>
        <xdr:cNvSpPr txBox="1"/>
      </xdr:nvSpPr>
      <xdr:spPr>
        <a:xfrm>
          <a:off x="6705111" y="999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32,034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127645</xdr:rowOff>
    </xdr:from>
    <xdr:to>
      <xdr:col>15</xdr:col>
      <xdr:colOff>180975</xdr:colOff>
      <xdr:row>79</xdr:row>
      <xdr:rowOff>7618</xdr:rowOff>
    </xdr:to>
    <xdr:cxnSp macro="">
      <xdr:nvCxnSpPr>
        <xdr:cNvPr id="409" name="直線コネクタ 408"/>
        <xdr:cNvCxnSpPr/>
      </xdr:nvCxnSpPr>
      <xdr:spPr>
        <a:xfrm>
          <a:off x="9639300" y="13329295"/>
          <a:ext cx="838200" cy="22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90456</xdr:rowOff>
    </xdr:from>
    <xdr:ext cx="534377" cy="259045"/>
    <xdr:sp macro="" textlink="">
      <xdr:nvSpPr>
        <xdr:cNvPr id="410" name="普通建設事業費 （ うち新規整備　）平均値テキスト"/>
        <xdr:cNvSpPr txBox="1"/>
      </xdr:nvSpPr>
      <xdr:spPr>
        <a:xfrm>
          <a:off x="10528300" y="13120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2595</xdr:rowOff>
    </xdr:from>
    <xdr:ext cx="534377" cy="259045"/>
    <xdr:sp macro="" textlink="">
      <xdr:nvSpPr>
        <xdr:cNvPr id="413" name="テキスト ボックス 412"/>
        <xdr:cNvSpPr txBox="1"/>
      </xdr:nvSpPr>
      <xdr:spPr>
        <a:xfrm>
          <a:off x="9372111" y="1303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128268</xdr:rowOff>
    </xdr:from>
    <xdr:to>
      <xdr:col>15</xdr:col>
      <xdr:colOff>231775</xdr:colOff>
      <xdr:row>79</xdr:row>
      <xdr:rowOff>58418</xdr:rowOff>
    </xdr:to>
    <xdr:sp macro="" textlink="">
      <xdr:nvSpPr>
        <xdr:cNvPr id="419" name="円/楕円 418"/>
        <xdr:cNvSpPr/>
      </xdr:nvSpPr>
      <xdr:spPr>
        <a:xfrm>
          <a:off x="10426700" y="1350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43195</xdr:rowOff>
    </xdr:from>
    <xdr:ext cx="469744" cy="259045"/>
    <xdr:sp macro="" textlink="">
      <xdr:nvSpPr>
        <xdr:cNvPr id="420" name="普通建設事業費 （ うち新規整備　）該当値テキスト"/>
        <xdr:cNvSpPr txBox="1"/>
      </xdr:nvSpPr>
      <xdr:spPr>
        <a:xfrm>
          <a:off x="10528300" y="1341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9,667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76845</xdr:rowOff>
    </xdr:from>
    <xdr:to>
      <xdr:col>14</xdr:col>
      <xdr:colOff>79375</xdr:colOff>
      <xdr:row>78</xdr:row>
      <xdr:rowOff>6995</xdr:rowOff>
    </xdr:to>
    <xdr:sp macro="" textlink="">
      <xdr:nvSpPr>
        <xdr:cNvPr id="421" name="円/楕円 420"/>
        <xdr:cNvSpPr/>
      </xdr:nvSpPr>
      <xdr:spPr>
        <a:xfrm>
          <a:off x="9588500" y="1327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169572</xdr:rowOff>
    </xdr:from>
    <xdr:ext cx="534377" cy="259045"/>
    <xdr:sp macro="" textlink="">
      <xdr:nvSpPr>
        <xdr:cNvPr id="422" name="テキスト ボックス 421"/>
        <xdr:cNvSpPr txBox="1"/>
      </xdr:nvSpPr>
      <xdr:spPr>
        <a:xfrm>
          <a:off x="9372111" y="1337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24726</xdr:rowOff>
    </xdr:from>
    <xdr:to>
      <xdr:col>15</xdr:col>
      <xdr:colOff>180975</xdr:colOff>
      <xdr:row>98</xdr:row>
      <xdr:rowOff>56383</xdr:rowOff>
    </xdr:to>
    <xdr:cxnSp macro="">
      <xdr:nvCxnSpPr>
        <xdr:cNvPr id="451" name="直線コネクタ 450"/>
        <xdr:cNvCxnSpPr/>
      </xdr:nvCxnSpPr>
      <xdr:spPr>
        <a:xfrm>
          <a:off x="9639300" y="16483926"/>
          <a:ext cx="838200" cy="37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103509</xdr:rowOff>
    </xdr:from>
    <xdr:ext cx="534377" cy="259045"/>
    <xdr:sp macro="" textlink="">
      <xdr:nvSpPr>
        <xdr:cNvPr id="452" name="普通建設事業費 （ うち更新整備　）平均値テキスト"/>
        <xdr:cNvSpPr txBox="1"/>
      </xdr:nvSpPr>
      <xdr:spPr>
        <a:xfrm>
          <a:off x="10528300" y="1656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144967</xdr:rowOff>
    </xdr:from>
    <xdr:ext cx="534377" cy="259045"/>
    <xdr:sp macro="" textlink="">
      <xdr:nvSpPr>
        <xdr:cNvPr id="455" name="テキスト ボックス 454"/>
        <xdr:cNvSpPr txBox="1"/>
      </xdr:nvSpPr>
      <xdr:spPr>
        <a:xfrm>
          <a:off x="9372111" y="167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5583</xdr:rowOff>
    </xdr:from>
    <xdr:to>
      <xdr:col>15</xdr:col>
      <xdr:colOff>231775</xdr:colOff>
      <xdr:row>98</xdr:row>
      <xdr:rowOff>107183</xdr:rowOff>
    </xdr:to>
    <xdr:sp macro="" textlink="">
      <xdr:nvSpPr>
        <xdr:cNvPr id="461" name="円/楕円 460"/>
        <xdr:cNvSpPr/>
      </xdr:nvSpPr>
      <xdr:spPr>
        <a:xfrm>
          <a:off x="10426700" y="1680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155460</xdr:rowOff>
    </xdr:from>
    <xdr:ext cx="534377" cy="259045"/>
    <xdr:sp macro="" textlink="">
      <xdr:nvSpPr>
        <xdr:cNvPr id="462" name="普通建設事業費 （ うち更新整備　）該当値テキスト"/>
        <xdr:cNvSpPr txBox="1"/>
      </xdr:nvSpPr>
      <xdr:spPr>
        <a:xfrm>
          <a:off x="10528300" y="1678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41,868</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145376</xdr:rowOff>
    </xdr:from>
    <xdr:to>
      <xdr:col>14</xdr:col>
      <xdr:colOff>79375</xdr:colOff>
      <xdr:row>96</xdr:row>
      <xdr:rowOff>75526</xdr:rowOff>
    </xdr:to>
    <xdr:sp macro="" textlink="">
      <xdr:nvSpPr>
        <xdr:cNvPr id="463" name="円/楕円 462"/>
        <xdr:cNvSpPr/>
      </xdr:nvSpPr>
      <xdr:spPr>
        <a:xfrm>
          <a:off x="9588500" y="1643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92053</xdr:rowOff>
    </xdr:from>
    <xdr:ext cx="599010" cy="259045"/>
    <xdr:sp macro="" textlink="">
      <xdr:nvSpPr>
        <xdr:cNvPr id="464" name="テキスト ボックス 463"/>
        <xdr:cNvSpPr txBox="1"/>
      </xdr:nvSpPr>
      <xdr:spPr>
        <a:xfrm>
          <a:off x="9339794" y="16208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123095</xdr:rowOff>
    </xdr:from>
    <xdr:to>
      <xdr:col>23</xdr:col>
      <xdr:colOff>517525</xdr:colOff>
      <xdr:row>38</xdr:row>
      <xdr:rowOff>125938</xdr:rowOff>
    </xdr:to>
    <xdr:cxnSp macro="">
      <xdr:nvCxnSpPr>
        <xdr:cNvPr id="491" name="直線コネクタ 490"/>
        <xdr:cNvCxnSpPr/>
      </xdr:nvCxnSpPr>
      <xdr:spPr>
        <a:xfrm>
          <a:off x="15481300" y="6638195"/>
          <a:ext cx="838200" cy="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2"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12196</xdr:rowOff>
    </xdr:from>
    <xdr:to>
      <xdr:col>22</xdr:col>
      <xdr:colOff>365125</xdr:colOff>
      <xdr:row>38</xdr:row>
      <xdr:rowOff>123095</xdr:rowOff>
    </xdr:to>
    <xdr:cxnSp macro="">
      <xdr:nvCxnSpPr>
        <xdr:cNvPr id="494" name="直線コネクタ 493"/>
        <xdr:cNvCxnSpPr/>
      </xdr:nvCxnSpPr>
      <xdr:spPr>
        <a:xfrm>
          <a:off x="14592300" y="6527296"/>
          <a:ext cx="889000" cy="11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5987</xdr:rowOff>
    </xdr:from>
    <xdr:ext cx="469744" cy="259045"/>
    <xdr:sp macro="" textlink="">
      <xdr:nvSpPr>
        <xdr:cNvPr id="496" name="テキスト ボックス 495"/>
        <xdr:cNvSpPr txBox="1"/>
      </xdr:nvSpPr>
      <xdr:spPr>
        <a:xfrm>
          <a:off x="15246427" y="63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63000</xdr:rowOff>
    </xdr:from>
    <xdr:to>
      <xdr:col>21</xdr:col>
      <xdr:colOff>161925</xdr:colOff>
      <xdr:row>38</xdr:row>
      <xdr:rowOff>12196</xdr:rowOff>
    </xdr:to>
    <xdr:cxnSp macro="">
      <xdr:nvCxnSpPr>
        <xdr:cNvPr id="497" name="直線コネクタ 496"/>
        <xdr:cNvCxnSpPr/>
      </xdr:nvCxnSpPr>
      <xdr:spPr>
        <a:xfrm>
          <a:off x="13703300" y="6406650"/>
          <a:ext cx="889000" cy="12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147397</xdr:rowOff>
    </xdr:from>
    <xdr:ext cx="469744" cy="259045"/>
    <xdr:sp macro="" textlink="">
      <xdr:nvSpPr>
        <xdr:cNvPr id="499" name="テキスト ボックス 498"/>
        <xdr:cNvSpPr txBox="1"/>
      </xdr:nvSpPr>
      <xdr:spPr>
        <a:xfrm>
          <a:off x="14357427" y="666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63000</xdr:rowOff>
    </xdr:from>
    <xdr:to>
      <xdr:col>19</xdr:col>
      <xdr:colOff>644525</xdr:colOff>
      <xdr:row>38</xdr:row>
      <xdr:rowOff>115802</xdr:rowOff>
    </xdr:to>
    <xdr:cxnSp macro="">
      <xdr:nvCxnSpPr>
        <xdr:cNvPr id="500" name="直線コネクタ 499"/>
        <xdr:cNvCxnSpPr/>
      </xdr:nvCxnSpPr>
      <xdr:spPr>
        <a:xfrm flipV="1">
          <a:off x="12814300" y="6406650"/>
          <a:ext cx="889000" cy="22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130247</xdr:rowOff>
    </xdr:from>
    <xdr:ext cx="534377" cy="259045"/>
    <xdr:sp macro="" textlink="">
      <xdr:nvSpPr>
        <xdr:cNvPr id="502" name="テキスト ボックス 501"/>
        <xdr:cNvSpPr txBox="1"/>
      </xdr:nvSpPr>
      <xdr:spPr>
        <a:xfrm>
          <a:off x="13436111" y="664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166359</xdr:rowOff>
    </xdr:from>
    <xdr:ext cx="469744" cy="259045"/>
    <xdr:sp macro="" textlink="">
      <xdr:nvSpPr>
        <xdr:cNvPr id="504" name="テキスト ボックス 503"/>
        <xdr:cNvSpPr txBox="1"/>
      </xdr:nvSpPr>
      <xdr:spPr>
        <a:xfrm>
          <a:off x="12579427" y="63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75138</xdr:rowOff>
    </xdr:from>
    <xdr:to>
      <xdr:col>23</xdr:col>
      <xdr:colOff>568325</xdr:colOff>
      <xdr:row>39</xdr:row>
      <xdr:rowOff>5288</xdr:rowOff>
    </xdr:to>
    <xdr:sp macro="" textlink="">
      <xdr:nvSpPr>
        <xdr:cNvPr id="510" name="円/楕円 509"/>
        <xdr:cNvSpPr/>
      </xdr:nvSpPr>
      <xdr:spPr>
        <a:xfrm>
          <a:off x="16268700" y="659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17739</xdr:rowOff>
    </xdr:from>
    <xdr:ext cx="469744" cy="259045"/>
    <xdr:sp macro="" textlink="">
      <xdr:nvSpPr>
        <xdr:cNvPr id="511" name="災害復旧事業費該当値テキスト"/>
        <xdr:cNvSpPr txBox="1"/>
      </xdr:nvSpPr>
      <xdr:spPr>
        <a:xfrm>
          <a:off x="16370300" y="653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72295</xdr:rowOff>
    </xdr:from>
    <xdr:to>
      <xdr:col>22</xdr:col>
      <xdr:colOff>415925</xdr:colOff>
      <xdr:row>39</xdr:row>
      <xdr:rowOff>2445</xdr:rowOff>
    </xdr:to>
    <xdr:sp macro="" textlink="">
      <xdr:nvSpPr>
        <xdr:cNvPr id="512" name="円/楕円 511"/>
        <xdr:cNvSpPr/>
      </xdr:nvSpPr>
      <xdr:spPr>
        <a:xfrm>
          <a:off x="15430500" y="658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165022</xdr:rowOff>
    </xdr:from>
    <xdr:ext cx="469744" cy="259045"/>
    <xdr:sp macro="" textlink="">
      <xdr:nvSpPr>
        <xdr:cNvPr id="513" name="テキスト ボックス 512"/>
        <xdr:cNvSpPr txBox="1"/>
      </xdr:nvSpPr>
      <xdr:spPr>
        <a:xfrm>
          <a:off x="15246427" y="668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132846</xdr:rowOff>
    </xdr:from>
    <xdr:to>
      <xdr:col>21</xdr:col>
      <xdr:colOff>212725</xdr:colOff>
      <xdr:row>38</xdr:row>
      <xdr:rowOff>62996</xdr:rowOff>
    </xdr:to>
    <xdr:sp macro="" textlink="">
      <xdr:nvSpPr>
        <xdr:cNvPr id="514" name="円/楕円 513"/>
        <xdr:cNvSpPr/>
      </xdr:nvSpPr>
      <xdr:spPr>
        <a:xfrm>
          <a:off x="14541500" y="647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79523</xdr:rowOff>
    </xdr:from>
    <xdr:ext cx="534377" cy="259045"/>
    <xdr:sp macro="" textlink="">
      <xdr:nvSpPr>
        <xdr:cNvPr id="515" name="テキスト ボックス 514"/>
        <xdr:cNvSpPr txBox="1"/>
      </xdr:nvSpPr>
      <xdr:spPr>
        <a:xfrm>
          <a:off x="14325111" y="62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27,888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12200</xdr:rowOff>
    </xdr:from>
    <xdr:to>
      <xdr:col>20</xdr:col>
      <xdr:colOff>9525</xdr:colOff>
      <xdr:row>37</xdr:row>
      <xdr:rowOff>113800</xdr:rowOff>
    </xdr:to>
    <xdr:sp macro="" textlink="">
      <xdr:nvSpPr>
        <xdr:cNvPr id="516" name="円/楕円 515"/>
        <xdr:cNvSpPr/>
      </xdr:nvSpPr>
      <xdr:spPr>
        <a:xfrm>
          <a:off x="13652500" y="635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130327</xdr:rowOff>
    </xdr:from>
    <xdr:ext cx="534377" cy="259045"/>
    <xdr:sp macro="" textlink="">
      <xdr:nvSpPr>
        <xdr:cNvPr id="517" name="テキスト ボックス 516"/>
        <xdr:cNvSpPr txBox="1"/>
      </xdr:nvSpPr>
      <xdr:spPr>
        <a:xfrm>
          <a:off x="13436111" y="613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54,276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65002</xdr:rowOff>
    </xdr:from>
    <xdr:to>
      <xdr:col>18</xdr:col>
      <xdr:colOff>492125</xdr:colOff>
      <xdr:row>38</xdr:row>
      <xdr:rowOff>166602</xdr:rowOff>
    </xdr:to>
    <xdr:sp macro="" textlink="">
      <xdr:nvSpPr>
        <xdr:cNvPr id="518" name="円/楕円 517"/>
        <xdr:cNvSpPr/>
      </xdr:nvSpPr>
      <xdr:spPr>
        <a:xfrm>
          <a:off x="12763500" y="658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157729</xdr:rowOff>
    </xdr:from>
    <xdr:ext cx="469744" cy="259045"/>
    <xdr:sp macro="" textlink="">
      <xdr:nvSpPr>
        <xdr:cNvPr id="519" name="テキスト ボックス 518"/>
        <xdr:cNvSpPr txBox="1"/>
      </xdr:nvSpPr>
      <xdr:spPr>
        <a:xfrm>
          <a:off x="12579427" y="66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115843</xdr:rowOff>
    </xdr:from>
    <xdr:to>
      <xdr:col>23</xdr:col>
      <xdr:colOff>517525</xdr:colOff>
      <xdr:row>76</xdr:row>
      <xdr:rowOff>119917</xdr:rowOff>
    </xdr:to>
    <xdr:cxnSp macro="">
      <xdr:nvCxnSpPr>
        <xdr:cNvPr id="601" name="直線コネクタ 600"/>
        <xdr:cNvCxnSpPr/>
      </xdr:nvCxnSpPr>
      <xdr:spPr>
        <a:xfrm>
          <a:off x="15481300" y="13146043"/>
          <a:ext cx="838200" cy="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145326</xdr:rowOff>
    </xdr:from>
    <xdr:ext cx="599010" cy="259045"/>
    <xdr:sp macro="" textlink="">
      <xdr:nvSpPr>
        <xdr:cNvPr id="602" name="公債費平均値テキスト"/>
        <xdr:cNvSpPr txBox="1"/>
      </xdr:nvSpPr>
      <xdr:spPr>
        <a:xfrm>
          <a:off x="16370300" y="12832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94771</xdr:rowOff>
    </xdr:from>
    <xdr:to>
      <xdr:col>22</xdr:col>
      <xdr:colOff>365125</xdr:colOff>
      <xdr:row>76</xdr:row>
      <xdr:rowOff>115843</xdr:rowOff>
    </xdr:to>
    <xdr:cxnSp macro="">
      <xdr:nvCxnSpPr>
        <xdr:cNvPr id="604" name="直線コネクタ 603"/>
        <xdr:cNvCxnSpPr/>
      </xdr:nvCxnSpPr>
      <xdr:spPr>
        <a:xfrm>
          <a:off x="14592300" y="13124971"/>
          <a:ext cx="889000" cy="2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46290</xdr:rowOff>
    </xdr:from>
    <xdr:ext cx="599010" cy="259045"/>
    <xdr:sp macro="" textlink="">
      <xdr:nvSpPr>
        <xdr:cNvPr id="606" name="テキスト ボックス 605"/>
        <xdr:cNvSpPr txBox="1"/>
      </xdr:nvSpPr>
      <xdr:spPr>
        <a:xfrm>
          <a:off x="15181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67394</xdr:rowOff>
    </xdr:from>
    <xdr:to>
      <xdr:col>21</xdr:col>
      <xdr:colOff>161925</xdr:colOff>
      <xdr:row>76</xdr:row>
      <xdr:rowOff>94771</xdr:rowOff>
    </xdr:to>
    <xdr:cxnSp macro="">
      <xdr:nvCxnSpPr>
        <xdr:cNvPr id="607" name="直線コネクタ 606"/>
        <xdr:cNvCxnSpPr/>
      </xdr:nvCxnSpPr>
      <xdr:spPr>
        <a:xfrm>
          <a:off x="13703300" y="13097594"/>
          <a:ext cx="889000" cy="2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50980</xdr:rowOff>
    </xdr:from>
    <xdr:ext cx="599010" cy="259045"/>
    <xdr:sp macro="" textlink="">
      <xdr:nvSpPr>
        <xdr:cNvPr id="609" name="テキスト ボックス 608"/>
        <xdr:cNvSpPr txBox="1"/>
      </xdr:nvSpPr>
      <xdr:spPr>
        <a:xfrm>
          <a:off x="14292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26777</xdr:rowOff>
    </xdr:from>
    <xdr:to>
      <xdr:col>19</xdr:col>
      <xdr:colOff>644525</xdr:colOff>
      <xdr:row>76</xdr:row>
      <xdr:rowOff>67394</xdr:rowOff>
    </xdr:to>
    <xdr:cxnSp macro="">
      <xdr:nvCxnSpPr>
        <xdr:cNvPr id="610" name="直線コネクタ 609"/>
        <xdr:cNvCxnSpPr/>
      </xdr:nvCxnSpPr>
      <xdr:spPr>
        <a:xfrm>
          <a:off x="12814300" y="13056977"/>
          <a:ext cx="889000" cy="4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41059</xdr:rowOff>
    </xdr:from>
    <xdr:ext cx="599010" cy="259045"/>
    <xdr:sp macro="" textlink="">
      <xdr:nvSpPr>
        <xdr:cNvPr id="612" name="テキスト ボックス 611"/>
        <xdr:cNvSpPr txBox="1"/>
      </xdr:nvSpPr>
      <xdr:spPr>
        <a:xfrm>
          <a:off x="13403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14495</xdr:rowOff>
    </xdr:from>
    <xdr:ext cx="599010" cy="259045"/>
    <xdr:sp macro="" textlink="">
      <xdr:nvSpPr>
        <xdr:cNvPr id="614" name="テキスト ボックス 613"/>
        <xdr:cNvSpPr txBox="1"/>
      </xdr:nvSpPr>
      <xdr:spPr>
        <a:xfrm>
          <a:off x="12514794" y="1270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69117</xdr:rowOff>
    </xdr:from>
    <xdr:to>
      <xdr:col>23</xdr:col>
      <xdr:colOff>568325</xdr:colOff>
      <xdr:row>76</xdr:row>
      <xdr:rowOff>170717</xdr:rowOff>
    </xdr:to>
    <xdr:sp macro="" textlink="">
      <xdr:nvSpPr>
        <xdr:cNvPr id="620" name="円/楕円 619"/>
        <xdr:cNvSpPr/>
      </xdr:nvSpPr>
      <xdr:spPr>
        <a:xfrm>
          <a:off x="16268700" y="1309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47544</xdr:rowOff>
    </xdr:from>
    <xdr:ext cx="534377" cy="259045"/>
    <xdr:sp macro="" textlink="">
      <xdr:nvSpPr>
        <xdr:cNvPr id="621" name="公債費該当値テキスト"/>
        <xdr:cNvSpPr txBox="1"/>
      </xdr:nvSpPr>
      <xdr:spPr>
        <a:xfrm>
          <a:off x="16370300" y="130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79,327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65043</xdr:rowOff>
    </xdr:from>
    <xdr:to>
      <xdr:col>22</xdr:col>
      <xdr:colOff>415925</xdr:colOff>
      <xdr:row>76</xdr:row>
      <xdr:rowOff>166643</xdr:rowOff>
    </xdr:to>
    <xdr:sp macro="" textlink="">
      <xdr:nvSpPr>
        <xdr:cNvPr id="622" name="円/楕円 621"/>
        <xdr:cNvSpPr/>
      </xdr:nvSpPr>
      <xdr:spPr>
        <a:xfrm>
          <a:off x="15430500" y="130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157770</xdr:rowOff>
    </xdr:from>
    <xdr:ext cx="534377" cy="259045"/>
    <xdr:sp macro="" textlink="">
      <xdr:nvSpPr>
        <xdr:cNvPr id="623" name="テキスト ボックス 622"/>
        <xdr:cNvSpPr txBox="1"/>
      </xdr:nvSpPr>
      <xdr:spPr>
        <a:xfrm>
          <a:off x="15214111" y="131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80,218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43971</xdr:rowOff>
    </xdr:from>
    <xdr:to>
      <xdr:col>21</xdr:col>
      <xdr:colOff>212725</xdr:colOff>
      <xdr:row>76</xdr:row>
      <xdr:rowOff>145571</xdr:rowOff>
    </xdr:to>
    <xdr:sp macro="" textlink="">
      <xdr:nvSpPr>
        <xdr:cNvPr id="624" name="円/楕円 623"/>
        <xdr:cNvSpPr/>
      </xdr:nvSpPr>
      <xdr:spPr>
        <a:xfrm>
          <a:off x="14541500" y="1307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136698</xdr:rowOff>
    </xdr:from>
    <xdr:ext cx="534377" cy="259045"/>
    <xdr:sp macro="" textlink="">
      <xdr:nvSpPr>
        <xdr:cNvPr id="625" name="テキスト ボックス 624"/>
        <xdr:cNvSpPr txBox="1"/>
      </xdr:nvSpPr>
      <xdr:spPr>
        <a:xfrm>
          <a:off x="14325111" y="1316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84,827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16594</xdr:rowOff>
    </xdr:from>
    <xdr:to>
      <xdr:col>20</xdr:col>
      <xdr:colOff>9525</xdr:colOff>
      <xdr:row>76</xdr:row>
      <xdr:rowOff>118194</xdr:rowOff>
    </xdr:to>
    <xdr:sp macro="" textlink="">
      <xdr:nvSpPr>
        <xdr:cNvPr id="626" name="円/楕円 625"/>
        <xdr:cNvSpPr/>
      </xdr:nvSpPr>
      <xdr:spPr>
        <a:xfrm>
          <a:off x="13652500" y="1304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109321</xdr:rowOff>
    </xdr:from>
    <xdr:ext cx="534377" cy="259045"/>
    <xdr:sp macro="" textlink="">
      <xdr:nvSpPr>
        <xdr:cNvPr id="627" name="テキスト ボックス 626"/>
        <xdr:cNvSpPr txBox="1"/>
      </xdr:nvSpPr>
      <xdr:spPr>
        <a:xfrm>
          <a:off x="13436111" y="1313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90,815</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147427</xdr:rowOff>
    </xdr:from>
    <xdr:to>
      <xdr:col>18</xdr:col>
      <xdr:colOff>492125</xdr:colOff>
      <xdr:row>76</xdr:row>
      <xdr:rowOff>77577</xdr:rowOff>
    </xdr:to>
    <xdr:sp macro="" textlink="">
      <xdr:nvSpPr>
        <xdr:cNvPr id="628" name="円/楕円 627"/>
        <xdr:cNvSpPr/>
      </xdr:nvSpPr>
      <xdr:spPr>
        <a:xfrm>
          <a:off x="12763500" y="1300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68704</xdr:rowOff>
    </xdr:from>
    <xdr:ext cx="534377" cy="259045"/>
    <xdr:sp macro="" textlink="">
      <xdr:nvSpPr>
        <xdr:cNvPr id="629" name="テキスト ボックス 628"/>
        <xdr:cNvSpPr txBox="1"/>
      </xdr:nvSpPr>
      <xdr:spPr>
        <a:xfrm>
          <a:off x="12547111" y="1309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108153</xdr:rowOff>
    </xdr:from>
    <xdr:to>
      <xdr:col>23</xdr:col>
      <xdr:colOff>517525</xdr:colOff>
      <xdr:row>97</xdr:row>
      <xdr:rowOff>157902</xdr:rowOff>
    </xdr:to>
    <xdr:cxnSp macro="">
      <xdr:nvCxnSpPr>
        <xdr:cNvPr id="654" name="直線コネクタ 653"/>
        <xdr:cNvCxnSpPr/>
      </xdr:nvCxnSpPr>
      <xdr:spPr>
        <a:xfrm flipV="1">
          <a:off x="15481300" y="16567353"/>
          <a:ext cx="838200" cy="22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61685</xdr:rowOff>
    </xdr:from>
    <xdr:ext cx="534377" cy="259045"/>
    <xdr:sp macro="" textlink="">
      <xdr:nvSpPr>
        <xdr:cNvPr id="655" name="積立金平均値テキスト"/>
        <xdr:cNvSpPr txBox="1"/>
      </xdr:nvSpPr>
      <xdr:spPr>
        <a:xfrm>
          <a:off x="16370300" y="16349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80618</xdr:rowOff>
    </xdr:from>
    <xdr:to>
      <xdr:col>22</xdr:col>
      <xdr:colOff>365125</xdr:colOff>
      <xdr:row>97</xdr:row>
      <xdr:rowOff>157902</xdr:rowOff>
    </xdr:to>
    <xdr:cxnSp macro="">
      <xdr:nvCxnSpPr>
        <xdr:cNvPr id="657" name="直線コネクタ 656"/>
        <xdr:cNvCxnSpPr/>
      </xdr:nvCxnSpPr>
      <xdr:spPr>
        <a:xfrm>
          <a:off x="14592300" y="16711268"/>
          <a:ext cx="889000" cy="7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41074</xdr:rowOff>
    </xdr:from>
    <xdr:ext cx="534377" cy="259045"/>
    <xdr:sp macro="" textlink="">
      <xdr:nvSpPr>
        <xdr:cNvPr id="659" name="テキスト ボックス 658"/>
        <xdr:cNvSpPr txBox="1"/>
      </xdr:nvSpPr>
      <xdr:spPr>
        <a:xfrm>
          <a:off x="15214111" y="1632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80618</xdr:rowOff>
    </xdr:from>
    <xdr:to>
      <xdr:col>21</xdr:col>
      <xdr:colOff>161925</xdr:colOff>
      <xdr:row>98</xdr:row>
      <xdr:rowOff>2866</xdr:rowOff>
    </xdr:to>
    <xdr:cxnSp macro="">
      <xdr:nvCxnSpPr>
        <xdr:cNvPr id="660" name="直線コネクタ 659"/>
        <xdr:cNvCxnSpPr/>
      </xdr:nvCxnSpPr>
      <xdr:spPr>
        <a:xfrm flipV="1">
          <a:off x="13703300" y="16711268"/>
          <a:ext cx="889000" cy="9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119290</xdr:rowOff>
    </xdr:from>
    <xdr:ext cx="534377" cy="259045"/>
    <xdr:sp macro="" textlink="">
      <xdr:nvSpPr>
        <xdr:cNvPr id="662" name="テキスト ボックス 661"/>
        <xdr:cNvSpPr txBox="1"/>
      </xdr:nvSpPr>
      <xdr:spPr>
        <a:xfrm>
          <a:off x="14325111" y="16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61319</xdr:rowOff>
    </xdr:from>
    <xdr:to>
      <xdr:col>19</xdr:col>
      <xdr:colOff>644525</xdr:colOff>
      <xdr:row>98</xdr:row>
      <xdr:rowOff>2866</xdr:rowOff>
    </xdr:to>
    <xdr:cxnSp macro="">
      <xdr:nvCxnSpPr>
        <xdr:cNvPr id="663" name="直線コネクタ 662"/>
        <xdr:cNvCxnSpPr/>
      </xdr:nvCxnSpPr>
      <xdr:spPr>
        <a:xfrm>
          <a:off x="12814300" y="16520519"/>
          <a:ext cx="889000" cy="28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154906</xdr:rowOff>
    </xdr:from>
    <xdr:ext cx="534377" cy="259045"/>
    <xdr:sp macro="" textlink="">
      <xdr:nvSpPr>
        <xdr:cNvPr id="665" name="テキスト ボックス 664"/>
        <xdr:cNvSpPr txBox="1"/>
      </xdr:nvSpPr>
      <xdr:spPr>
        <a:xfrm>
          <a:off x="13436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135673</xdr:rowOff>
    </xdr:from>
    <xdr:ext cx="534377" cy="259045"/>
    <xdr:sp macro="" textlink="">
      <xdr:nvSpPr>
        <xdr:cNvPr id="667" name="テキスト ボックス 666"/>
        <xdr:cNvSpPr txBox="1"/>
      </xdr:nvSpPr>
      <xdr:spPr>
        <a:xfrm>
          <a:off x="12547111" y="1659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57353</xdr:rowOff>
    </xdr:from>
    <xdr:to>
      <xdr:col>23</xdr:col>
      <xdr:colOff>568325</xdr:colOff>
      <xdr:row>96</xdr:row>
      <xdr:rowOff>158953</xdr:rowOff>
    </xdr:to>
    <xdr:sp macro="" textlink="">
      <xdr:nvSpPr>
        <xdr:cNvPr id="673" name="円/楕円 672"/>
        <xdr:cNvSpPr/>
      </xdr:nvSpPr>
      <xdr:spPr>
        <a:xfrm>
          <a:off x="16268700" y="1651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35780</xdr:rowOff>
    </xdr:from>
    <xdr:ext cx="534377" cy="259045"/>
    <xdr:sp macro="" textlink="">
      <xdr:nvSpPr>
        <xdr:cNvPr id="674" name="積立金該当値テキスト"/>
        <xdr:cNvSpPr txBox="1"/>
      </xdr:nvSpPr>
      <xdr:spPr>
        <a:xfrm>
          <a:off x="16370300" y="164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45,520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107102</xdr:rowOff>
    </xdr:from>
    <xdr:to>
      <xdr:col>22</xdr:col>
      <xdr:colOff>415925</xdr:colOff>
      <xdr:row>98</xdr:row>
      <xdr:rowOff>37252</xdr:rowOff>
    </xdr:to>
    <xdr:sp macro="" textlink="">
      <xdr:nvSpPr>
        <xdr:cNvPr id="675" name="円/楕円 674"/>
        <xdr:cNvSpPr/>
      </xdr:nvSpPr>
      <xdr:spPr>
        <a:xfrm>
          <a:off x="15430500" y="1673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28379</xdr:rowOff>
    </xdr:from>
    <xdr:ext cx="469744" cy="259045"/>
    <xdr:sp macro="" textlink="">
      <xdr:nvSpPr>
        <xdr:cNvPr id="676" name="テキスト ボックス 675"/>
        <xdr:cNvSpPr txBox="1"/>
      </xdr:nvSpPr>
      <xdr:spPr>
        <a:xfrm>
          <a:off x="15246427" y="1683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29818</xdr:rowOff>
    </xdr:from>
    <xdr:to>
      <xdr:col>21</xdr:col>
      <xdr:colOff>212725</xdr:colOff>
      <xdr:row>97</xdr:row>
      <xdr:rowOff>131418</xdr:rowOff>
    </xdr:to>
    <xdr:sp macro="" textlink="">
      <xdr:nvSpPr>
        <xdr:cNvPr id="677" name="円/楕円 676"/>
        <xdr:cNvSpPr/>
      </xdr:nvSpPr>
      <xdr:spPr>
        <a:xfrm>
          <a:off x="14541500" y="1666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122545</xdr:rowOff>
    </xdr:from>
    <xdr:ext cx="534377" cy="259045"/>
    <xdr:sp macro="" textlink="">
      <xdr:nvSpPr>
        <xdr:cNvPr id="678" name="テキスト ボックス 677"/>
        <xdr:cNvSpPr txBox="1"/>
      </xdr:nvSpPr>
      <xdr:spPr>
        <a:xfrm>
          <a:off x="14325111" y="1675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20,338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123516</xdr:rowOff>
    </xdr:from>
    <xdr:to>
      <xdr:col>20</xdr:col>
      <xdr:colOff>9525</xdr:colOff>
      <xdr:row>98</xdr:row>
      <xdr:rowOff>53666</xdr:rowOff>
    </xdr:to>
    <xdr:sp macro="" textlink="">
      <xdr:nvSpPr>
        <xdr:cNvPr id="679" name="円/楕円 678"/>
        <xdr:cNvSpPr/>
      </xdr:nvSpPr>
      <xdr:spPr>
        <a:xfrm>
          <a:off x="13652500" y="1675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44793</xdr:rowOff>
    </xdr:from>
    <xdr:ext cx="469744" cy="259045"/>
    <xdr:sp macro="" textlink="">
      <xdr:nvSpPr>
        <xdr:cNvPr id="680" name="テキスト ボックス 679"/>
        <xdr:cNvSpPr txBox="1"/>
      </xdr:nvSpPr>
      <xdr:spPr>
        <a:xfrm>
          <a:off x="13468427" y="1684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10519</xdr:rowOff>
    </xdr:from>
    <xdr:to>
      <xdr:col>18</xdr:col>
      <xdr:colOff>492125</xdr:colOff>
      <xdr:row>96</xdr:row>
      <xdr:rowOff>112119</xdr:rowOff>
    </xdr:to>
    <xdr:sp macro="" textlink="">
      <xdr:nvSpPr>
        <xdr:cNvPr id="681" name="円/楕円 680"/>
        <xdr:cNvSpPr/>
      </xdr:nvSpPr>
      <xdr:spPr>
        <a:xfrm>
          <a:off x="12763500" y="1646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128646</xdr:rowOff>
    </xdr:from>
    <xdr:ext cx="534377" cy="259045"/>
    <xdr:sp macro="" textlink="">
      <xdr:nvSpPr>
        <xdr:cNvPr id="682" name="テキスト ボックス 681"/>
        <xdr:cNvSpPr txBox="1"/>
      </xdr:nvSpPr>
      <xdr:spPr>
        <a:xfrm>
          <a:off x="12547111" y="1624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3" name="直線コネクタ 71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6" name="直線コネクタ 71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9" name="直線コネクタ 71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1" name="テキスト ボックス 720"/>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2" name="直線コネクタ 72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4" name="テキスト ボックス 723"/>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90767</xdr:rowOff>
    </xdr:from>
    <xdr:ext cx="469744" cy="259045"/>
    <xdr:sp macro="" textlink="">
      <xdr:nvSpPr>
        <xdr:cNvPr id="726" name="テキスト ボックス 725"/>
        <xdr:cNvSpPr txBox="1"/>
      </xdr:nvSpPr>
      <xdr:spPr>
        <a:xfrm>
          <a:off x="18421427" y="643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2" name="円/楕円 73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4" name="円/楕円 73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5" name="テキスト ボックス 73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6" name="円/楕円 73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7" name="テキスト ボックス 73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8" name="円/楕円 73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9" name="テキスト ボックス 738"/>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0" name="円/楕円 73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1" name="テキスト ボックス 740"/>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129825</xdr:rowOff>
    </xdr:from>
    <xdr:to>
      <xdr:col>32</xdr:col>
      <xdr:colOff>187325</xdr:colOff>
      <xdr:row>58</xdr:row>
      <xdr:rowOff>130191</xdr:rowOff>
    </xdr:to>
    <xdr:cxnSp macro="">
      <xdr:nvCxnSpPr>
        <xdr:cNvPr id="768" name="直線コネクタ 767"/>
        <xdr:cNvCxnSpPr/>
      </xdr:nvCxnSpPr>
      <xdr:spPr>
        <a:xfrm>
          <a:off x="21323300" y="10073925"/>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69" name="貸付金平均値テキスト"/>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129825</xdr:rowOff>
    </xdr:from>
    <xdr:to>
      <xdr:col>31</xdr:col>
      <xdr:colOff>34925</xdr:colOff>
      <xdr:row>58</xdr:row>
      <xdr:rowOff>130921</xdr:rowOff>
    </xdr:to>
    <xdr:cxnSp macro="">
      <xdr:nvCxnSpPr>
        <xdr:cNvPr id="771" name="直線コネクタ 770"/>
        <xdr:cNvCxnSpPr/>
      </xdr:nvCxnSpPr>
      <xdr:spPr>
        <a:xfrm flipV="1">
          <a:off x="20434300" y="10073925"/>
          <a:ext cx="889000"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71719</xdr:rowOff>
    </xdr:from>
    <xdr:ext cx="469744" cy="259045"/>
    <xdr:sp macro="" textlink="">
      <xdr:nvSpPr>
        <xdr:cNvPr id="773" name="テキスト ボックス 772"/>
        <xdr:cNvSpPr txBox="1"/>
      </xdr:nvSpPr>
      <xdr:spPr>
        <a:xfrm>
          <a:off x="21088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130921</xdr:rowOff>
    </xdr:from>
    <xdr:to>
      <xdr:col>29</xdr:col>
      <xdr:colOff>517525</xdr:colOff>
      <xdr:row>58</xdr:row>
      <xdr:rowOff>130967</xdr:rowOff>
    </xdr:to>
    <xdr:cxnSp macro="">
      <xdr:nvCxnSpPr>
        <xdr:cNvPr id="774" name="直線コネクタ 773"/>
        <xdr:cNvCxnSpPr/>
      </xdr:nvCxnSpPr>
      <xdr:spPr>
        <a:xfrm flipV="1">
          <a:off x="19545300" y="10075021"/>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6" name="テキスト ボックス 775"/>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130625</xdr:rowOff>
    </xdr:from>
    <xdr:to>
      <xdr:col>28</xdr:col>
      <xdr:colOff>314325</xdr:colOff>
      <xdr:row>58</xdr:row>
      <xdr:rowOff>130967</xdr:rowOff>
    </xdr:to>
    <xdr:cxnSp macro="">
      <xdr:nvCxnSpPr>
        <xdr:cNvPr id="777" name="直線コネクタ 776"/>
        <xdr:cNvCxnSpPr/>
      </xdr:nvCxnSpPr>
      <xdr:spPr>
        <a:xfrm>
          <a:off x="18656300" y="10074725"/>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9" name="テキスト ボックス 778"/>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74027</xdr:rowOff>
    </xdr:from>
    <xdr:ext cx="469744" cy="259045"/>
    <xdr:sp macro="" textlink="">
      <xdr:nvSpPr>
        <xdr:cNvPr id="781" name="テキスト ボックス 780"/>
        <xdr:cNvSpPr txBox="1"/>
      </xdr:nvSpPr>
      <xdr:spPr>
        <a:xfrm>
          <a:off x="18421427" y="96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79391</xdr:rowOff>
    </xdr:from>
    <xdr:to>
      <xdr:col>32</xdr:col>
      <xdr:colOff>238125</xdr:colOff>
      <xdr:row>59</xdr:row>
      <xdr:rowOff>9541</xdr:rowOff>
    </xdr:to>
    <xdr:sp macro="" textlink="">
      <xdr:nvSpPr>
        <xdr:cNvPr id="787" name="円/楕円 786"/>
        <xdr:cNvSpPr/>
      </xdr:nvSpPr>
      <xdr:spPr>
        <a:xfrm>
          <a:off x="22110700" y="1002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165768</xdr:rowOff>
    </xdr:from>
    <xdr:ext cx="378565" cy="259045"/>
    <xdr:sp macro="" textlink="">
      <xdr:nvSpPr>
        <xdr:cNvPr id="788" name="貸付金該当値テキスト"/>
        <xdr:cNvSpPr txBox="1"/>
      </xdr:nvSpPr>
      <xdr:spPr>
        <a:xfrm>
          <a:off x="22212300" y="9938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79025</xdr:rowOff>
    </xdr:from>
    <xdr:to>
      <xdr:col>31</xdr:col>
      <xdr:colOff>85725</xdr:colOff>
      <xdr:row>59</xdr:row>
      <xdr:rowOff>9175</xdr:rowOff>
    </xdr:to>
    <xdr:sp macro="" textlink="">
      <xdr:nvSpPr>
        <xdr:cNvPr id="789" name="円/楕円 788"/>
        <xdr:cNvSpPr/>
      </xdr:nvSpPr>
      <xdr:spPr>
        <a:xfrm>
          <a:off x="21272500" y="1002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302</xdr:rowOff>
    </xdr:from>
    <xdr:ext cx="378565" cy="259045"/>
    <xdr:sp macro="" textlink="">
      <xdr:nvSpPr>
        <xdr:cNvPr id="790" name="テキスト ボックス 789"/>
        <xdr:cNvSpPr txBox="1"/>
      </xdr:nvSpPr>
      <xdr:spPr>
        <a:xfrm>
          <a:off x="21134017" y="10115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80121</xdr:rowOff>
    </xdr:from>
    <xdr:to>
      <xdr:col>29</xdr:col>
      <xdr:colOff>568325</xdr:colOff>
      <xdr:row>59</xdr:row>
      <xdr:rowOff>10271</xdr:rowOff>
    </xdr:to>
    <xdr:sp macro="" textlink="">
      <xdr:nvSpPr>
        <xdr:cNvPr id="791" name="円/楕円 790"/>
        <xdr:cNvSpPr/>
      </xdr:nvSpPr>
      <xdr:spPr>
        <a:xfrm>
          <a:off x="20383500" y="1002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1398</xdr:rowOff>
    </xdr:from>
    <xdr:ext cx="378565" cy="259045"/>
    <xdr:sp macro="" textlink="">
      <xdr:nvSpPr>
        <xdr:cNvPr id="792" name="テキスト ボックス 791"/>
        <xdr:cNvSpPr txBox="1"/>
      </xdr:nvSpPr>
      <xdr:spPr>
        <a:xfrm>
          <a:off x="20245017" y="10116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80167</xdr:rowOff>
    </xdr:from>
    <xdr:to>
      <xdr:col>28</xdr:col>
      <xdr:colOff>365125</xdr:colOff>
      <xdr:row>59</xdr:row>
      <xdr:rowOff>10317</xdr:rowOff>
    </xdr:to>
    <xdr:sp macro="" textlink="">
      <xdr:nvSpPr>
        <xdr:cNvPr id="793" name="円/楕円 792"/>
        <xdr:cNvSpPr/>
      </xdr:nvSpPr>
      <xdr:spPr>
        <a:xfrm>
          <a:off x="19494500" y="1002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1444</xdr:rowOff>
    </xdr:from>
    <xdr:ext cx="378565" cy="259045"/>
    <xdr:sp macro="" textlink="">
      <xdr:nvSpPr>
        <xdr:cNvPr id="794" name="テキスト ボックス 793"/>
        <xdr:cNvSpPr txBox="1"/>
      </xdr:nvSpPr>
      <xdr:spPr>
        <a:xfrm>
          <a:off x="19356017" y="10116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79825</xdr:rowOff>
    </xdr:from>
    <xdr:to>
      <xdr:col>27</xdr:col>
      <xdr:colOff>161925</xdr:colOff>
      <xdr:row>59</xdr:row>
      <xdr:rowOff>9975</xdr:rowOff>
    </xdr:to>
    <xdr:sp macro="" textlink="">
      <xdr:nvSpPr>
        <xdr:cNvPr id="795" name="円/楕円 794"/>
        <xdr:cNvSpPr/>
      </xdr:nvSpPr>
      <xdr:spPr>
        <a:xfrm>
          <a:off x="18605500" y="1002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1102</xdr:rowOff>
    </xdr:from>
    <xdr:ext cx="378565" cy="259045"/>
    <xdr:sp macro="" textlink="">
      <xdr:nvSpPr>
        <xdr:cNvPr id="796" name="テキスト ボックス 795"/>
        <xdr:cNvSpPr txBox="1"/>
      </xdr:nvSpPr>
      <xdr:spPr>
        <a:xfrm>
          <a:off x="18467017" y="10116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8941</xdr:rowOff>
    </xdr:from>
    <xdr:to>
      <xdr:col>32</xdr:col>
      <xdr:colOff>187325</xdr:colOff>
      <xdr:row>76</xdr:row>
      <xdr:rowOff>72997</xdr:rowOff>
    </xdr:to>
    <xdr:cxnSp macro="">
      <xdr:nvCxnSpPr>
        <xdr:cNvPr id="829" name="直線コネクタ 828"/>
        <xdr:cNvCxnSpPr/>
      </xdr:nvCxnSpPr>
      <xdr:spPr>
        <a:xfrm>
          <a:off x="21323300" y="13039141"/>
          <a:ext cx="838200" cy="6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31357</xdr:rowOff>
    </xdr:from>
    <xdr:ext cx="534377" cy="259045"/>
    <xdr:sp macro="" textlink="">
      <xdr:nvSpPr>
        <xdr:cNvPr id="830" name="繰出金平均値テキスト"/>
        <xdr:cNvSpPr txBox="1"/>
      </xdr:nvSpPr>
      <xdr:spPr>
        <a:xfrm>
          <a:off x="22212300" y="12718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8941</xdr:rowOff>
    </xdr:from>
    <xdr:to>
      <xdr:col>31</xdr:col>
      <xdr:colOff>34925</xdr:colOff>
      <xdr:row>76</xdr:row>
      <xdr:rowOff>114621</xdr:rowOff>
    </xdr:to>
    <xdr:cxnSp macro="">
      <xdr:nvCxnSpPr>
        <xdr:cNvPr id="832" name="直線コネクタ 831"/>
        <xdr:cNvCxnSpPr/>
      </xdr:nvCxnSpPr>
      <xdr:spPr>
        <a:xfrm flipV="1">
          <a:off x="20434300" y="13039141"/>
          <a:ext cx="889000" cy="10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122273</xdr:rowOff>
    </xdr:from>
    <xdr:ext cx="534377" cy="259045"/>
    <xdr:sp macro="" textlink="">
      <xdr:nvSpPr>
        <xdr:cNvPr id="834" name="テキスト ボックス 833"/>
        <xdr:cNvSpPr txBox="1"/>
      </xdr:nvSpPr>
      <xdr:spPr>
        <a:xfrm>
          <a:off x="21056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114621</xdr:rowOff>
    </xdr:from>
    <xdr:to>
      <xdr:col>29</xdr:col>
      <xdr:colOff>517525</xdr:colOff>
      <xdr:row>76</xdr:row>
      <xdr:rowOff>131184</xdr:rowOff>
    </xdr:to>
    <xdr:cxnSp macro="">
      <xdr:nvCxnSpPr>
        <xdr:cNvPr id="835" name="直線コネクタ 834"/>
        <xdr:cNvCxnSpPr/>
      </xdr:nvCxnSpPr>
      <xdr:spPr>
        <a:xfrm flipV="1">
          <a:off x="19545300" y="13144821"/>
          <a:ext cx="889000" cy="1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145095</xdr:rowOff>
    </xdr:from>
    <xdr:ext cx="534377" cy="259045"/>
    <xdr:sp macro="" textlink="">
      <xdr:nvSpPr>
        <xdr:cNvPr id="837" name="テキスト ボックス 836"/>
        <xdr:cNvSpPr txBox="1"/>
      </xdr:nvSpPr>
      <xdr:spPr>
        <a:xfrm>
          <a:off x="20167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128908</xdr:rowOff>
    </xdr:from>
    <xdr:to>
      <xdr:col>28</xdr:col>
      <xdr:colOff>314325</xdr:colOff>
      <xdr:row>76</xdr:row>
      <xdr:rowOff>131184</xdr:rowOff>
    </xdr:to>
    <xdr:cxnSp macro="">
      <xdr:nvCxnSpPr>
        <xdr:cNvPr id="838" name="直線コネクタ 837"/>
        <xdr:cNvCxnSpPr/>
      </xdr:nvCxnSpPr>
      <xdr:spPr>
        <a:xfrm>
          <a:off x="18656300" y="13159108"/>
          <a:ext cx="889000" cy="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166384</xdr:rowOff>
    </xdr:from>
    <xdr:ext cx="534377" cy="259045"/>
    <xdr:sp macro="" textlink="">
      <xdr:nvSpPr>
        <xdr:cNvPr id="840" name="テキスト ボックス 839"/>
        <xdr:cNvSpPr txBox="1"/>
      </xdr:nvSpPr>
      <xdr:spPr>
        <a:xfrm>
          <a:off x="19278111" y="1268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11555</xdr:rowOff>
    </xdr:from>
    <xdr:ext cx="534377" cy="259045"/>
    <xdr:sp macro="" textlink="">
      <xdr:nvSpPr>
        <xdr:cNvPr id="842" name="テキスト ボックス 841"/>
        <xdr:cNvSpPr txBox="1"/>
      </xdr:nvSpPr>
      <xdr:spPr>
        <a:xfrm>
          <a:off x="18389111" y="126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22197</xdr:rowOff>
    </xdr:from>
    <xdr:to>
      <xdr:col>32</xdr:col>
      <xdr:colOff>238125</xdr:colOff>
      <xdr:row>76</xdr:row>
      <xdr:rowOff>123797</xdr:rowOff>
    </xdr:to>
    <xdr:sp macro="" textlink="">
      <xdr:nvSpPr>
        <xdr:cNvPr id="848" name="円/楕円 847"/>
        <xdr:cNvSpPr/>
      </xdr:nvSpPr>
      <xdr:spPr>
        <a:xfrm>
          <a:off x="22110700" y="1305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624</xdr:rowOff>
    </xdr:from>
    <xdr:ext cx="534377" cy="259045"/>
    <xdr:sp macro="" textlink="">
      <xdr:nvSpPr>
        <xdr:cNvPr id="849" name="繰出金該当値テキスト"/>
        <xdr:cNvSpPr txBox="1"/>
      </xdr:nvSpPr>
      <xdr:spPr>
        <a:xfrm>
          <a:off x="22212300" y="1303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61,003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129591</xdr:rowOff>
    </xdr:from>
    <xdr:to>
      <xdr:col>31</xdr:col>
      <xdr:colOff>85725</xdr:colOff>
      <xdr:row>76</xdr:row>
      <xdr:rowOff>59741</xdr:rowOff>
    </xdr:to>
    <xdr:sp macro="" textlink="">
      <xdr:nvSpPr>
        <xdr:cNvPr id="850" name="円/楕円 849"/>
        <xdr:cNvSpPr/>
      </xdr:nvSpPr>
      <xdr:spPr>
        <a:xfrm>
          <a:off x="21272500" y="1298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50868</xdr:rowOff>
    </xdr:from>
    <xdr:ext cx="534377" cy="259045"/>
    <xdr:sp macro="" textlink="">
      <xdr:nvSpPr>
        <xdr:cNvPr id="851" name="テキスト ボックス 850"/>
        <xdr:cNvSpPr txBox="1"/>
      </xdr:nvSpPr>
      <xdr:spPr>
        <a:xfrm>
          <a:off x="21056111" y="1308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67,728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63821</xdr:rowOff>
    </xdr:from>
    <xdr:to>
      <xdr:col>29</xdr:col>
      <xdr:colOff>568325</xdr:colOff>
      <xdr:row>76</xdr:row>
      <xdr:rowOff>165421</xdr:rowOff>
    </xdr:to>
    <xdr:sp macro="" textlink="">
      <xdr:nvSpPr>
        <xdr:cNvPr id="852" name="円/楕円 851"/>
        <xdr:cNvSpPr/>
      </xdr:nvSpPr>
      <xdr:spPr>
        <a:xfrm>
          <a:off x="20383500" y="1309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156548</xdr:rowOff>
    </xdr:from>
    <xdr:ext cx="534377" cy="259045"/>
    <xdr:sp macro="" textlink="">
      <xdr:nvSpPr>
        <xdr:cNvPr id="853" name="テキスト ボックス 852"/>
        <xdr:cNvSpPr txBox="1"/>
      </xdr:nvSpPr>
      <xdr:spPr>
        <a:xfrm>
          <a:off x="20167111" y="1318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56,633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80384</xdr:rowOff>
    </xdr:from>
    <xdr:to>
      <xdr:col>28</xdr:col>
      <xdr:colOff>365125</xdr:colOff>
      <xdr:row>77</xdr:row>
      <xdr:rowOff>10534</xdr:rowOff>
    </xdr:to>
    <xdr:sp macro="" textlink="">
      <xdr:nvSpPr>
        <xdr:cNvPr id="854" name="円/楕円 853"/>
        <xdr:cNvSpPr/>
      </xdr:nvSpPr>
      <xdr:spPr>
        <a:xfrm>
          <a:off x="19494500" y="1311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1661</xdr:rowOff>
    </xdr:from>
    <xdr:ext cx="534377" cy="259045"/>
    <xdr:sp macro="" textlink="">
      <xdr:nvSpPr>
        <xdr:cNvPr id="855" name="テキスト ボックス 854"/>
        <xdr:cNvSpPr txBox="1"/>
      </xdr:nvSpPr>
      <xdr:spPr>
        <a:xfrm>
          <a:off x="19278111" y="1320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54,894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78108</xdr:rowOff>
    </xdr:from>
    <xdr:to>
      <xdr:col>27</xdr:col>
      <xdr:colOff>161925</xdr:colOff>
      <xdr:row>77</xdr:row>
      <xdr:rowOff>8258</xdr:rowOff>
    </xdr:to>
    <xdr:sp macro="" textlink="">
      <xdr:nvSpPr>
        <xdr:cNvPr id="856" name="円/楕円 855"/>
        <xdr:cNvSpPr/>
      </xdr:nvSpPr>
      <xdr:spPr>
        <a:xfrm>
          <a:off x="18605500" y="1310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170835</xdr:rowOff>
    </xdr:from>
    <xdr:ext cx="534377" cy="259045"/>
    <xdr:sp macro="" textlink="">
      <xdr:nvSpPr>
        <xdr:cNvPr id="857" name="テキスト ボックス 856"/>
        <xdr:cNvSpPr txBox="1"/>
      </xdr:nvSpPr>
      <xdr:spPr>
        <a:xfrm>
          <a:off x="18389111" y="1320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55,133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全般的に全国平均、熊本県平均を上回っているものの、類似団体比較では低い値で推移している。</a:t>
          </a:r>
          <a:endParaRPr kumimoji="1" lang="en-US" altLang="ja-JP" sz="1400">
            <a:latin typeface="ＭＳ Ｐゴシック"/>
          </a:endParaRPr>
        </a:p>
        <a:p>
          <a:r>
            <a:rPr kumimoji="1" lang="ja-JP" altLang="en-US" sz="1400">
              <a:latin typeface="ＭＳ Ｐゴシック"/>
            </a:rPr>
            <a:t>　その中でも類似団体比較で上回っているものは物件費及び扶助費である。</a:t>
          </a:r>
          <a:endParaRPr kumimoji="1" lang="en-US" altLang="ja-JP" sz="1400">
            <a:latin typeface="ＭＳ Ｐゴシック"/>
          </a:endParaRPr>
        </a:p>
        <a:p>
          <a:r>
            <a:rPr kumimoji="1" lang="ja-JP" altLang="en-US" sz="1400">
              <a:latin typeface="ＭＳ Ｐゴシック"/>
            </a:rPr>
            <a:t>　物件費については平成</a:t>
          </a:r>
          <a:r>
            <a:rPr kumimoji="1" lang="en-US" altLang="ja-JP" sz="1400">
              <a:latin typeface="ＭＳ Ｐゴシック"/>
            </a:rPr>
            <a:t>27</a:t>
          </a:r>
          <a:r>
            <a:rPr kumimoji="1" lang="ja-JP" altLang="en-US" sz="1400">
              <a:latin typeface="ＭＳ Ｐゴシック"/>
            </a:rPr>
            <a:t>年度で大幅増加となった。こちらの主な要因はふるさと応援寄附金に伴うお礼の品に係る物件費の増である。</a:t>
          </a:r>
          <a:endParaRPr kumimoji="1" lang="en-US" altLang="ja-JP" sz="1400">
            <a:latin typeface="ＭＳ Ｐゴシック"/>
          </a:endParaRPr>
        </a:p>
        <a:p>
          <a:r>
            <a:rPr kumimoji="1" lang="ja-JP" altLang="en-US" sz="1400">
              <a:latin typeface="ＭＳ Ｐゴシック"/>
            </a:rPr>
            <a:t>　また、扶助費は子ども医療費の対象拡大（中学生以下→高校生以下）や、平成</a:t>
          </a:r>
          <a:r>
            <a:rPr kumimoji="1" lang="en-US" altLang="ja-JP" sz="1400">
              <a:latin typeface="ＭＳ Ｐゴシック"/>
            </a:rPr>
            <a:t>27</a:t>
          </a:r>
          <a:r>
            <a:rPr kumimoji="1" lang="ja-JP" altLang="en-US" sz="1400">
              <a:latin typeface="ＭＳ Ｐゴシック"/>
            </a:rPr>
            <a:t>年度よりスタートした子ども・子育て新制度導入に伴う扶助費の増が主な要因である。</a:t>
          </a:r>
          <a:endParaRPr kumimoji="1" lang="en-US" altLang="ja-JP" sz="1400">
            <a:latin typeface="ＭＳ Ｐゴシック"/>
          </a:endParaRPr>
        </a:p>
        <a:p>
          <a:r>
            <a:rPr kumimoji="1" lang="ja-JP" altLang="en-US" sz="1400">
              <a:latin typeface="ＭＳ Ｐゴシック"/>
            </a:rPr>
            <a:t>　今後も歳出全般の見直しを行いつつ、適切な事業実施に努めていく</a:t>
          </a:r>
          <a:r>
            <a:rPr kumimoji="1" lang="ja-JP" altLang="en-US" sz="1300">
              <a:latin typeface="ＭＳ Ｐゴシック"/>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熊本県高森町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6,784
6,733
17,506.00
4,884,429
4,701,225
95,747
2,887,746
4,695,317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96901</xdr:rowOff>
    </xdr:from>
    <xdr:to>
      <xdr:col>6</xdr:col>
      <xdr:colOff>511175</xdr:colOff>
      <xdr:row>36</xdr:row>
      <xdr:rowOff>9779</xdr:rowOff>
    </xdr:to>
    <xdr:cxnSp macro="">
      <xdr:nvCxnSpPr>
        <xdr:cNvPr id="61" name="直線コネクタ 60"/>
        <xdr:cNvCxnSpPr/>
      </xdr:nvCxnSpPr>
      <xdr:spPr>
        <a:xfrm flipV="1">
          <a:off x="3797300" y="6097651"/>
          <a:ext cx="838200" cy="8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34688</xdr:rowOff>
    </xdr:from>
    <xdr:ext cx="534377" cy="259045"/>
    <xdr:sp macro="" textlink="">
      <xdr:nvSpPr>
        <xdr:cNvPr id="62" name="議会費平均値テキスト"/>
        <xdr:cNvSpPr txBox="1"/>
      </xdr:nvSpPr>
      <xdr:spPr>
        <a:xfrm>
          <a:off x="4686300" y="60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5080</xdr:rowOff>
    </xdr:from>
    <xdr:to>
      <xdr:col>5</xdr:col>
      <xdr:colOff>358775</xdr:colOff>
      <xdr:row>36</xdr:row>
      <xdr:rowOff>9779</xdr:rowOff>
    </xdr:to>
    <xdr:cxnSp macro="">
      <xdr:nvCxnSpPr>
        <xdr:cNvPr id="64" name="直線コネクタ 63"/>
        <xdr:cNvCxnSpPr/>
      </xdr:nvCxnSpPr>
      <xdr:spPr>
        <a:xfrm>
          <a:off x="2908300" y="6177280"/>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162450</xdr:rowOff>
    </xdr:from>
    <xdr:ext cx="534377" cy="259045"/>
    <xdr:sp macro="" textlink="">
      <xdr:nvSpPr>
        <xdr:cNvPr id="66" name="テキスト ボックス 65"/>
        <xdr:cNvSpPr txBox="1"/>
      </xdr:nvSpPr>
      <xdr:spPr>
        <a:xfrm>
          <a:off x="3530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135890</xdr:rowOff>
    </xdr:from>
    <xdr:to>
      <xdr:col>4</xdr:col>
      <xdr:colOff>155575</xdr:colOff>
      <xdr:row>36</xdr:row>
      <xdr:rowOff>5080</xdr:rowOff>
    </xdr:to>
    <xdr:cxnSp macro="">
      <xdr:nvCxnSpPr>
        <xdr:cNvPr id="67" name="直線コネクタ 66"/>
        <xdr:cNvCxnSpPr/>
      </xdr:nvCxnSpPr>
      <xdr:spPr>
        <a:xfrm>
          <a:off x="2019300" y="6136640"/>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39641</xdr:rowOff>
    </xdr:from>
    <xdr:ext cx="534377" cy="259045"/>
    <xdr:sp macro="" textlink="">
      <xdr:nvSpPr>
        <xdr:cNvPr id="69" name="テキスト ボックス 68"/>
        <xdr:cNvSpPr txBox="1"/>
      </xdr:nvSpPr>
      <xdr:spPr>
        <a:xfrm>
          <a:off x="2641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14478</xdr:rowOff>
    </xdr:from>
    <xdr:to>
      <xdr:col>2</xdr:col>
      <xdr:colOff>638175</xdr:colOff>
      <xdr:row>35</xdr:row>
      <xdr:rowOff>135890</xdr:rowOff>
    </xdr:to>
    <xdr:cxnSp macro="">
      <xdr:nvCxnSpPr>
        <xdr:cNvPr id="70" name="直線コネクタ 69"/>
        <xdr:cNvCxnSpPr/>
      </xdr:nvCxnSpPr>
      <xdr:spPr>
        <a:xfrm>
          <a:off x="1130300" y="6015228"/>
          <a:ext cx="889000" cy="12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8780</xdr:rowOff>
    </xdr:from>
    <xdr:ext cx="534377" cy="259045"/>
    <xdr:sp macro="" textlink="">
      <xdr:nvSpPr>
        <xdr:cNvPr id="72" name="テキスト ボックス 71"/>
        <xdr:cNvSpPr txBox="1"/>
      </xdr:nvSpPr>
      <xdr:spPr>
        <a:xfrm>
          <a:off x="1752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14368</xdr:rowOff>
    </xdr:from>
    <xdr:ext cx="534377" cy="259045"/>
    <xdr:sp macro="" textlink="">
      <xdr:nvSpPr>
        <xdr:cNvPr id="74" name="テキスト ボックス 73"/>
        <xdr:cNvSpPr txBox="1"/>
      </xdr:nvSpPr>
      <xdr:spPr>
        <a:xfrm>
          <a:off x="863111" y="567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46101</xdr:rowOff>
    </xdr:from>
    <xdr:to>
      <xdr:col>6</xdr:col>
      <xdr:colOff>561975</xdr:colOff>
      <xdr:row>35</xdr:row>
      <xdr:rowOff>147701</xdr:rowOff>
    </xdr:to>
    <xdr:sp macro="" textlink="">
      <xdr:nvSpPr>
        <xdr:cNvPr id="80" name="円/楕円 79"/>
        <xdr:cNvSpPr/>
      </xdr:nvSpPr>
      <xdr:spPr>
        <a:xfrm>
          <a:off x="4584700" y="604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68978</xdr:rowOff>
    </xdr:from>
    <xdr:ext cx="534377" cy="259045"/>
    <xdr:sp macro="" textlink="">
      <xdr:nvSpPr>
        <xdr:cNvPr id="81" name="議会費該当値テキスト"/>
        <xdr:cNvSpPr txBox="1"/>
      </xdr:nvSpPr>
      <xdr:spPr>
        <a:xfrm>
          <a:off x="4686300" y="58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10,987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130429</xdr:rowOff>
    </xdr:from>
    <xdr:to>
      <xdr:col>5</xdr:col>
      <xdr:colOff>409575</xdr:colOff>
      <xdr:row>36</xdr:row>
      <xdr:rowOff>60579</xdr:rowOff>
    </xdr:to>
    <xdr:sp macro="" textlink="">
      <xdr:nvSpPr>
        <xdr:cNvPr id="82" name="円/楕円 81"/>
        <xdr:cNvSpPr/>
      </xdr:nvSpPr>
      <xdr:spPr>
        <a:xfrm>
          <a:off x="3746500" y="613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51706</xdr:rowOff>
    </xdr:from>
    <xdr:ext cx="534377" cy="259045"/>
    <xdr:sp macro="" textlink="">
      <xdr:nvSpPr>
        <xdr:cNvPr id="83" name="テキスト ボックス 82"/>
        <xdr:cNvSpPr txBox="1"/>
      </xdr:nvSpPr>
      <xdr:spPr>
        <a:xfrm>
          <a:off x="3530111" y="622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125730</xdr:rowOff>
    </xdr:from>
    <xdr:to>
      <xdr:col>4</xdr:col>
      <xdr:colOff>206375</xdr:colOff>
      <xdr:row>36</xdr:row>
      <xdr:rowOff>55880</xdr:rowOff>
    </xdr:to>
    <xdr:sp macro="" textlink="">
      <xdr:nvSpPr>
        <xdr:cNvPr id="84" name="円/楕円 83"/>
        <xdr:cNvSpPr/>
      </xdr:nvSpPr>
      <xdr:spPr>
        <a:xfrm>
          <a:off x="28575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47007</xdr:rowOff>
    </xdr:from>
    <xdr:ext cx="534377" cy="259045"/>
    <xdr:sp macro="" textlink="">
      <xdr:nvSpPr>
        <xdr:cNvPr id="85" name="テキスト ボックス 84"/>
        <xdr:cNvSpPr txBox="1"/>
      </xdr:nvSpPr>
      <xdr:spPr>
        <a:xfrm>
          <a:off x="2641111" y="621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85090</xdr:rowOff>
    </xdr:from>
    <xdr:to>
      <xdr:col>3</xdr:col>
      <xdr:colOff>3175</xdr:colOff>
      <xdr:row>36</xdr:row>
      <xdr:rowOff>15240</xdr:rowOff>
    </xdr:to>
    <xdr:sp macro="" textlink="">
      <xdr:nvSpPr>
        <xdr:cNvPr id="86" name="円/楕円 85"/>
        <xdr:cNvSpPr/>
      </xdr:nvSpPr>
      <xdr:spPr>
        <a:xfrm>
          <a:off x="1968500" y="60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6367</xdr:rowOff>
    </xdr:from>
    <xdr:ext cx="534377" cy="259045"/>
    <xdr:sp macro="" textlink="">
      <xdr:nvSpPr>
        <xdr:cNvPr id="87" name="テキスト ボックス 86"/>
        <xdr:cNvSpPr txBox="1"/>
      </xdr:nvSpPr>
      <xdr:spPr>
        <a:xfrm>
          <a:off x="1752111" y="617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135128</xdr:rowOff>
    </xdr:from>
    <xdr:to>
      <xdr:col>1</xdr:col>
      <xdr:colOff>485775</xdr:colOff>
      <xdr:row>35</xdr:row>
      <xdr:rowOff>65278</xdr:rowOff>
    </xdr:to>
    <xdr:sp macro="" textlink="">
      <xdr:nvSpPr>
        <xdr:cNvPr id="88" name="円/楕円 87"/>
        <xdr:cNvSpPr/>
      </xdr:nvSpPr>
      <xdr:spPr>
        <a:xfrm>
          <a:off x="1079500" y="59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56405</xdr:rowOff>
    </xdr:from>
    <xdr:ext cx="534377" cy="259045"/>
    <xdr:sp macro="" textlink="">
      <xdr:nvSpPr>
        <xdr:cNvPr id="89" name="テキスト ボックス 88"/>
        <xdr:cNvSpPr txBox="1"/>
      </xdr:nvSpPr>
      <xdr:spPr>
        <a:xfrm>
          <a:off x="863111" y="605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47395</xdr:rowOff>
    </xdr:from>
    <xdr:to>
      <xdr:col>6</xdr:col>
      <xdr:colOff>511175</xdr:colOff>
      <xdr:row>56</xdr:row>
      <xdr:rowOff>83980</xdr:rowOff>
    </xdr:to>
    <xdr:cxnSp macro="">
      <xdr:nvCxnSpPr>
        <xdr:cNvPr id="120" name="直線コネクタ 119"/>
        <xdr:cNvCxnSpPr/>
      </xdr:nvCxnSpPr>
      <xdr:spPr>
        <a:xfrm flipV="1">
          <a:off x="3797300" y="9648595"/>
          <a:ext cx="838200" cy="3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168146</xdr:rowOff>
    </xdr:from>
    <xdr:ext cx="599010" cy="259045"/>
    <xdr:sp macro="" textlink="">
      <xdr:nvSpPr>
        <xdr:cNvPr id="121" name="総務費平均値テキスト"/>
        <xdr:cNvSpPr txBox="1"/>
      </xdr:nvSpPr>
      <xdr:spPr>
        <a:xfrm>
          <a:off x="4686300" y="9597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54132</xdr:rowOff>
    </xdr:from>
    <xdr:to>
      <xdr:col>5</xdr:col>
      <xdr:colOff>358775</xdr:colOff>
      <xdr:row>56</xdr:row>
      <xdr:rowOff>83980</xdr:rowOff>
    </xdr:to>
    <xdr:cxnSp macro="">
      <xdr:nvCxnSpPr>
        <xdr:cNvPr id="123" name="直線コネクタ 122"/>
        <xdr:cNvCxnSpPr/>
      </xdr:nvCxnSpPr>
      <xdr:spPr>
        <a:xfrm>
          <a:off x="2908300" y="9655332"/>
          <a:ext cx="889000" cy="2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155263</xdr:rowOff>
    </xdr:from>
    <xdr:ext cx="599010" cy="259045"/>
    <xdr:sp macro="" textlink="">
      <xdr:nvSpPr>
        <xdr:cNvPr id="125" name="テキスト ボックス 124"/>
        <xdr:cNvSpPr txBox="1"/>
      </xdr:nvSpPr>
      <xdr:spPr>
        <a:xfrm>
          <a:off x="3497794"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54132</xdr:rowOff>
    </xdr:from>
    <xdr:to>
      <xdr:col>4</xdr:col>
      <xdr:colOff>155575</xdr:colOff>
      <xdr:row>57</xdr:row>
      <xdr:rowOff>149193</xdr:rowOff>
    </xdr:to>
    <xdr:cxnSp macro="">
      <xdr:nvCxnSpPr>
        <xdr:cNvPr id="126" name="直線コネクタ 125"/>
        <xdr:cNvCxnSpPr/>
      </xdr:nvCxnSpPr>
      <xdr:spPr>
        <a:xfrm flipV="1">
          <a:off x="2019300" y="9655332"/>
          <a:ext cx="889000" cy="26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116626</xdr:rowOff>
    </xdr:from>
    <xdr:ext cx="599010" cy="259045"/>
    <xdr:sp macro="" textlink="">
      <xdr:nvSpPr>
        <xdr:cNvPr id="128" name="テキスト ボックス 127"/>
        <xdr:cNvSpPr txBox="1"/>
      </xdr:nvSpPr>
      <xdr:spPr>
        <a:xfrm>
          <a:off x="2608794" y="971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20942</xdr:rowOff>
    </xdr:from>
    <xdr:to>
      <xdr:col>2</xdr:col>
      <xdr:colOff>638175</xdr:colOff>
      <xdr:row>57</xdr:row>
      <xdr:rowOff>149193</xdr:rowOff>
    </xdr:to>
    <xdr:cxnSp macro="">
      <xdr:nvCxnSpPr>
        <xdr:cNvPr id="129" name="直線コネクタ 128"/>
        <xdr:cNvCxnSpPr/>
      </xdr:nvCxnSpPr>
      <xdr:spPr>
        <a:xfrm>
          <a:off x="1130300" y="9793592"/>
          <a:ext cx="889000" cy="12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24523</xdr:rowOff>
    </xdr:from>
    <xdr:ext cx="599010" cy="259045"/>
    <xdr:sp macro="" textlink="">
      <xdr:nvSpPr>
        <xdr:cNvPr id="131" name="テキスト ボックス 130"/>
        <xdr:cNvSpPr txBox="1"/>
      </xdr:nvSpPr>
      <xdr:spPr>
        <a:xfrm>
          <a:off x="1719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18406</xdr:rowOff>
    </xdr:from>
    <xdr:ext cx="599010" cy="259045"/>
    <xdr:sp macro="" textlink="">
      <xdr:nvSpPr>
        <xdr:cNvPr id="133" name="テキスト ボックス 132"/>
        <xdr:cNvSpPr txBox="1"/>
      </xdr:nvSpPr>
      <xdr:spPr>
        <a:xfrm>
          <a:off x="830794" y="94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168045</xdr:rowOff>
    </xdr:from>
    <xdr:to>
      <xdr:col>6</xdr:col>
      <xdr:colOff>561975</xdr:colOff>
      <xdr:row>56</xdr:row>
      <xdr:rowOff>98195</xdr:rowOff>
    </xdr:to>
    <xdr:sp macro="" textlink="">
      <xdr:nvSpPr>
        <xdr:cNvPr id="139" name="円/楕円 138"/>
        <xdr:cNvSpPr/>
      </xdr:nvSpPr>
      <xdr:spPr>
        <a:xfrm>
          <a:off x="4584700" y="95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19472</xdr:rowOff>
    </xdr:from>
    <xdr:ext cx="599010" cy="259045"/>
    <xdr:sp macro="" textlink="">
      <xdr:nvSpPr>
        <xdr:cNvPr id="140" name="総務費該当値テキスト"/>
        <xdr:cNvSpPr txBox="1"/>
      </xdr:nvSpPr>
      <xdr:spPr>
        <a:xfrm>
          <a:off x="4686300" y="944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173,265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33180</xdr:rowOff>
    </xdr:from>
    <xdr:to>
      <xdr:col>5</xdr:col>
      <xdr:colOff>409575</xdr:colOff>
      <xdr:row>56</xdr:row>
      <xdr:rowOff>134780</xdr:rowOff>
    </xdr:to>
    <xdr:sp macro="" textlink="">
      <xdr:nvSpPr>
        <xdr:cNvPr id="141" name="円/楕円 140"/>
        <xdr:cNvSpPr/>
      </xdr:nvSpPr>
      <xdr:spPr>
        <a:xfrm>
          <a:off x="3746500" y="96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151307</xdr:rowOff>
    </xdr:from>
    <xdr:ext cx="599010" cy="259045"/>
    <xdr:sp macro="" textlink="">
      <xdr:nvSpPr>
        <xdr:cNvPr id="142" name="テキスト ボックス 141"/>
        <xdr:cNvSpPr txBox="1"/>
      </xdr:nvSpPr>
      <xdr:spPr>
        <a:xfrm>
          <a:off x="3497794" y="940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162,062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3332</xdr:rowOff>
    </xdr:from>
    <xdr:to>
      <xdr:col>4</xdr:col>
      <xdr:colOff>206375</xdr:colOff>
      <xdr:row>56</xdr:row>
      <xdr:rowOff>104932</xdr:rowOff>
    </xdr:to>
    <xdr:sp macro="" textlink="">
      <xdr:nvSpPr>
        <xdr:cNvPr id="143" name="円/楕円 142"/>
        <xdr:cNvSpPr/>
      </xdr:nvSpPr>
      <xdr:spPr>
        <a:xfrm>
          <a:off x="2857500" y="960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121459</xdr:rowOff>
    </xdr:from>
    <xdr:ext cx="599010" cy="259045"/>
    <xdr:sp macro="" textlink="">
      <xdr:nvSpPr>
        <xdr:cNvPr id="144" name="テキスト ボックス 143"/>
        <xdr:cNvSpPr txBox="1"/>
      </xdr:nvSpPr>
      <xdr:spPr>
        <a:xfrm>
          <a:off x="2608794" y="937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171,202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98393</xdr:rowOff>
    </xdr:from>
    <xdr:to>
      <xdr:col>3</xdr:col>
      <xdr:colOff>3175</xdr:colOff>
      <xdr:row>58</xdr:row>
      <xdr:rowOff>28543</xdr:rowOff>
    </xdr:to>
    <xdr:sp macro="" textlink="">
      <xdr:nvSpPr>
        <xdr:cNvPr id="145" name="円/楕円 144"/>
        <xdr:cNvSpPr/>
      </xdr:nvSpPr>
      <xdr:spPr>
        <a:xfrm>
          <a:off x="1968500" y="987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19670</xdr:rowOff>
    </xdr:from>
    <xdr:ext cx="534377" cy="259045"/>
    <xdr:sp macro="" textlink="">
      <xdr:nvSpPr>
        <xdr:cNvPr id="146" name="テキスト ボックス 145"/>
        <xdr:cNvSpPr txBox="1"/>
      </xdr:nvSpPr>
      <xdr:spPr>
        <a:xfrm>
          <a:off x="1752111" y="996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89,593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141592</xdr:rowOff>
    </xdr:from>
    <xdr:to>
      <xdr:col>1</xdr:col>
      <xdr:colOff>485775</xdr:colOff>
      <xdr:row>57</xdr:row>
      <xdr:rowOff>71742</xdr:rowOff>
    </xdr:to>
    <xdr:sp macro="" textlink="">
      <xdr:nvSpPr>
        <xdr:cNvPr id="147" name="円/楕円 146"/>
        <xdr:cNvSpPr/>
      </xdr:nvSpPr>
      <xdr:spPr>
        <a:xfrm>
          <a:off x="1079500" y="97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62869</xdr:rowOff>
    </xdr:from>
    <xdr:ext cx="599010" cy="259045"/>
    <xdr:sp macro="" textlink="">
      <xdr:nvSpPr>
        <xdr:cNvPr id="148" name="テキスト ボックス 147"/>
        <xdr:cNvSpPr txBox="1"/>
      </xdr:nvSpPr>
      <xdr:spPr>
        <a:xfrm>
          <a:off x="830794" y="983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92742</xdr:rowOff>
    </xdr:from>
    <xdr:to>
      <xdr:col>6</xdr:col>
      <xdr:colOff>511175</xdr:colOff>
      <xdr:row>77</xdr:row>
      <xdr:rowOff>3701</xdr:rowOff>
    </xdr:to>
    <xdr:cxnSp macro="">
      <xdr:nvCxnSpPr>
        <xdr:cNvPr id="176" name="直線コネクタ 175"/>
        <xdr:cNvCxnSpPr/>
      </xdr:nvCxnSpPr>
      <xdr:spPr>
        <a:xfrm>
          <a:off x="3797300" y="13122942"/>
          <a:ext cx="838200" cy="8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123843</xdr:rowOff>
    </xdr:from>
    <xdr:ext cx="599010" cy="259045"/>
    <xdr:sp macro="" textlink="">
      <xdr:nvSpPr>
        <xdr:cNvPr id="177" name="民生費平均値テキスト"/>
        <xdr:cNvSpPr txBox="1"/>
      </xdr:nvSpPr>
      <xdr:spPr>
        <a:xfrm>
          <a:off x="4686300" y="12982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92742</xdr:rowOff>
    </xdr:from>
    <xdr:to>
      <xdr:col>5</xdr:col>
      <xdr:colOff>358775</xdr:colOff>
      <xdr:row>77</xdr:row>
      <xdr:rowOff>91405</xdr:rowOff>
    </xdr:to>
    <xdr:cxnSp macro="">
      <xdr:nvCxnSpPr>
        <xdr:cNvPr id="179" name="直線コネクタ 178"/>
        <xdr:cNvCxnSpPr/>
      </xdr:nvCxnSpPr>
      <xdr:spPr>
        <a:xfrm flipV="1">
          <a:off x="2908300" y="13122942"/>
          <a:ext cx="889000" cy="17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20085</xdr:rowOff>
    </xdr:from>
    <xdr:ext cx="599010" cy="259045"/>
    <xdr:sp macro="" textlink="">
      <xdr:nvSpPr>
        <xdr:cNvPr id="181" name="テキスト ボックス 180"/>
        <xdr:cNvSpPr txBox="1"/>
      </xdr:nvSpPr>
      <xdr:spPr>
        <a:xfrm>
          <a:off x="3497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91405</xdr:rowOff>
    </xdr:from>
    <xdr:to>
      <xdr:col>4</xdr:col>
      <xdr:colOff>155575</xdr:colOff>
      <xdr:row>77</xdr:row>
      <xdr:rowOff>122619</xdr:rowOff>
    </xdr:to>
    <xdr:cxnSp macro="">
      <xdr:nvCxnSpPr>
        <xdr:cNvPr id="182" name="直線コネクタ 181"/>
        <xdr:cNvCxnSpPr/>
      </xdr:nvCxnSpPr>
      <xdr:spPr>
        <a:xfrm flipV="1">
          <a:off x="2019300" y="13293055"/>
          <a:ext cx="889000" cy="3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102941</xdr:rowOff>
    </xdr:from>
    <xdr:ext cx="599010" cy="259045"/>
    <xdr:sp macro="" textlink="">
      <xdr:nvSpPr>
        <xdr:cNvPr id="184" name="テキスト ボックス 183"/>
        <xdr:cNvSpPr txBox="1"/>
      </xdr:nvSpPr>
      <xdr:spPr>
        <a:xfrm>
          <a:off x="2608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3166</xdr:rowOff>
    </xdr:from>
    <xdr:to>
      <xdr:col>2</xdr:col>
      <xdr:colOff>638175</xdr:colOff>
      <xdr:row>77</xdr:row>
      <xdr:rowOff>122619</xdr:rowOff>
    </xdr:to>
    <xdr:cxnSp macro="">
      <xdr:nvCxnSpPr>
        <xdr:cNvPr id="185" name="直線コネクタ 184"/>
        <xdr:cNvCxnSpPr/>
      </xdr:nvCxnSpPr>
      <xdr:spPr>
        <a:xfrm>
          <a:off x="1130300" y="13204816"/>
          <a:ext cx="889000" cy="11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117708</xdr:rowOff>
    </xdr:from>
    <xdr:ext cx="599010" cy="259045"/>
    <xdr:sp macro="" textlink="">
      <xdr:nvSpPr>
        <xdr:cNvPr id="187" name="テキスト ボックス 186"/>
        <xdr:cNvSpPr txBox="1"/>
      </xdr:nvSpPr>
      <xdr:spPr>
        <a:xfrm>
          <a:off x="1719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110131</xdr:rowOff>
    </xdr:from>
    <xdr:ext cx="599010" cy="259045"/>
    <xdr:sp macro="" textlink="">
      <xdr:nvSpPr>
        <xdr:cNvPr id="189" name="テキスト ボックス 188"/>
        <xdr:cNvSpPr txBox="1"/>
      </xdr:nvSpPr>
      <xdr:spPr>
        <a:xfrm>
          <a:off x="830794" y="1331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124351</xdr:rowOff>
    </xdr:from>
    <xdr:to>
      <xdr:col>6</xdr:col>
      <xdr:colOff>561975</xdr:colOff>
      <xdr:row>77</xdr:row>
      <xdr:rowOff>54501</xdr:rowOff>
    </xdr:to>
    <xdr:sp macro="" textlink="">
      <xdr:nvSpPr>
        <xdr:cNvPr id="195" name="円/楕円 194"/>
        <xdr:cNvSpPr/>
      </xdr:nvSpPr>
      <xdr:spPr>
        <a:xfrm>
          <a:off x="4584700" y="1315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102778</xdr:rowOff>
    </xdr:from>
    <xdr:ext cx="599010" cy="259045"/>
    <xdr:sp macro="" textlink="">
      <xdr:nvSpPr>
        <xdr:cNvPr id="196" name="民生費該当値テキスト"/>
        <xdr:cNvSpPr txBox="1"/>
      </xdr:nvSpPr>
      <xdr:spPr>
        <a:xfrm>
          <a:off x="4686300" y="13132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167,246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41942</xdr:rowOff>
    </xdr:from>
    <xdr:to>
      <xdr:col>5</xdr:col>
      <xdr:colOff>409575</xdr:colOff>
      <xdr:row>76</xdr:row>
      <xdr:rowOff>143542</xdr:rowOff>
    </xdr:to>
    <xdr:sp macro="" textlink="">
      <xdr:nvSpPr>
        <xdr:cNvPr id="197" name="円/楕円 196"/>
        <xdr:cNvSpPr/>
      </xdr:nvSpPr>
      <xdr:spPr>
        <a:xfrm>
          <a:off x="3746500" y="1307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160068</xdr:rowOff>
    </xdr:from>
    <xdr:ext cx="599010" cy="259045"/>
    <xdr:sp macro="" textlink="">
      <xdr:nvSpPr>
        <xdr:cNvPr id="198" name="テキスト ボックス 197"/>
        <xdr:cNvSpPr txBox="1"/>
      </xdr:nvSpPr>
      <xdr:spPr>
        <a:xfrm>
          <a:off x="3497794" y="1284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185,271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40605</xdr:rowOff>
    </xdr:from>
    <xdr:to>
      <xdr:col>4</xdr:col>
      <xdr:colOff>206375</xdr:colOff>
      <xdr:row>77</xdr:row>
      <xdr:rowOff>142205</xdr:rowOff>
    </xdr:to>
    <xdr:sp macro="" textlink="">
      <xdr:nvSpPr>
        <xdr:cNvPr id="199" name="円/楕円 198"/>
        <xdr:cNvSpPr/>
      </xdr:nvSpPr>
      <xdr:spPr>
        <a:xfrm>
          <a:off x="2857500" y="1324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133332</xdr:rowOff>
    </xdr:from>
    <xdr:ext cx="599010" cy="259045"/>
    <xdr:sp macro="" textlink="">
      <xdr:nvSpPr>
        <xdr:cNvPr id="200" name="テキスト ボックス 199"/>
        <xdr:cNvSpPr txBox="1"/>
      </xdr:nvSpPr>
      <xdr:spPr>
        <a:xfrm>
          <a:off x="2608794" y="13334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148,063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71819</xdr:rowOff>
    </xdr:from>
    <xdr:to>
      <xdr:col>3</xdr:col>
      <xdr:colOff>3175</xdr:colOff>
      <xdr:row>78</xdr:row>
      <xdr:rowOff>1969</xdr:rowOff>
    </xdr:to>
    <xdr:sp macro="" textlink="">
      <xdr:nvSpPr>
        <xdr:cNvPr id="201" name="円/楕円 200"/>
        <xdr:cNvSpPr/>
      </xdr:nvSpPr>
      <xdr:spPr>
        <a:xfrm>
          <a:off x="1968500" y="1327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164546</xdr:rowOff>
    </xdr:from>
    <xdr:ext cx="599010" cy="259045"/>
    <xdr:sp macro="" textlink="">
      <xdr:nvSpPr>
        <xdr:cNvPr id="202" name="テキスト ボックス 201"/>
        <xdr:cNvSpPr txBox="1"/>
      </xdr:nvSpPr>
      <xdr:spPr>
        <a:xfrm>
          <a:off x="1719794" y="1336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141,236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123816</xdr:rowOff>
    </xdr:from>
    <xdr:to>
      <xdr:col>1</xdr:col>
      <xdr:colOff>485775</xdr:colOff>
      <xdr:row>77</xdr:row>
      <xdr:rowOff>53966</xdr:rowOff>
    </xdr:to>
    <xdr:sp macro="" textlink="">
      <xdr:nvSpPr>
        <xdr:cNvPr id="203" name="円/楕円 202"/>
        <xdr:cNvSpPr/>
      </xdr:nvSpPr>
      <xdr:spPr>
        <a:xfrm>
          <a:off x="1079500" y="1315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70493</xdr:rowOff>
    </xdr:from>
    <xdr:ext cx="599010" cy="259045"/>
    <xdr:sp macro="" textlink="">
      <xdr:nvSpPr>
        <xdr:cNvPr id="204" name="テキスト ボックス 203"/>
        <xdr:cNvSpPr txBox="1"/>
      </xdr:nvSpPr>
      <xdr:spPr>
        <a:xfrm>
          <a:off x="830794" y="1292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167,363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127228</xdr:rowOff>
    </xdr:from>
    <xdr:to>
      <xdr:col>6</xdr:col>
      <xdr:colOff>511175</xdr:colOff>
      <xdr:row>97</xdr:row>
      <xdr:rowOff>130369</xdr:rowOff>
    </xdr:to>
    <xdr:cxnSp macro="">
      <xdr:nvCxnSpPr>
        <xdr:cNvPr id="231" name="直線コネクタ 230"/>
        <xdr:cNvCxnSpPr/>
      </xdr:nvCxnSpPr>
      <xdr:spPr>
        <a:xfrm>
          <a:off x="3797300" y="16757878"/>
          <a:ext cx="838200" cy="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96758</xdr:rowOff>
    </xdr:from>
    <xdr:ext cx="534377" cy="259045"/>
    <xdr:sp macro="" textlink="">
      <xdr:nvSpPr>
        <xdr:cNvPr id="232" name="衛生費平均値テキスト"/>
        <xdr:cNvSpPr txBox="1"/>
      </xdr:nvSpPr>
      <xdr:spPr>
        <a:xfrm>
          <a:off x="4686300" y="16384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127228</xdr:rowOff>
    </xdr:from>
    <xdr:to>
      <xdr:col>5</xdr:col>
      <xdr:colOff>358775</xdr:colOff>
      <xdr:row>97</xdr:row>
      <xdr:rowOff>127484</xdr:rowOff>
    </xdr:to>
    <xdr:cxnSp macro="">
      <xdr:nvCxnSpPr>
        <xdr:cNvPr id="234" name="直線コネクタ 233"/>
        <xdr:cNvCxnSpPr/>
      </xdr:nvCxnSpPr>
      <xdr:spPr>
        <a:xfrm flipV="1">
          <a:off x="2908300" y="16757878"/>
          <a:ext cx="8890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5918</xdr:rowOff>
    </xdr:from>
    <xdr:ext cx="534377" cy="259045"/>
    <xdr:sp macro="" textlink="">
      <xdr:nvSpPr>
        <xdr:cNvPr id="236" name="テキスト ボックス 235"/>
        <xdr:cNvSpPr txBox="1"/>
      </xdr:nvSpPr>
      <xdr:spPr>
        <a:xfrm>
          <a:off x="3530111" y="162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120013</xdr:rowOff>
    </xdr:from>
    <xdr:to>
      <xdr:col>4</xdr:col>
      <xdr:colOff>155575</xdr:colOff>
      <xdr:row>97</xdr:row>
      <xdr:rowOff>127484</xdr:rowOff>
    </xdr:to>
    <xdr:cxnSp macro="">
      <xdr:nvCxnSpPr>
        <xdr:cNvPr id="237" name="直線コネクタ 236"/>
        <xdr:cNvCxnSpPr/>
      </xdr:nvCxnSpPr>
      <xdr:spPr>
        <a:xfrm>
          <a:off x="2019300" y="16750663"/>
          <a:ext cx="889000" cy="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48201</xdr:rowOff>
    </xdr:from>
    <xdr:ext cx="534377" cy="259045"/>
    <xdr:sp macro="" textlink="">
      <xdr:nvSpPr>
        <xdr:cNvPr id="239" name="テキスト ボックス 238"/>
        <xdr:cNvSpPr txBox="1"/>
      </xdr:nvSpPr>
      <xdr:spPr>
        <a:xfrm>
          <a:off x="2641111" y="163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120013</xdr:rowOff>
    </xdr:from>
    <xdr:to>
      <xdr:col>2</xdr:col>
      <xdr:colOff>638175</xdr:colOff>
      <xdr:row>97</xdr:row>
      <xdr:rowOff>134767</xdr:rowOff>
    </xdr:to>
    <xdr:cxnSp macro="">
      <xdr:nvCxnSpPr>
        <xdr:cNvPr id="240" name="直線コネクタ 239"/>
        <xdr:cNvCxnSpPr/>
      </xdr:nvCxnSpPr>
      <xdr:spPr>
        <a:xfrm flipV="1">
          <a:off x="1130300" y="16750663"/>
          <a:ext cx="889000" cy="1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62836</xdr:rowOff>
    </xdr:from>
    <xdr:ext cx="534377" cy="259045"/>
    <xdr:sp macro="" textlink="">
      <xdr:nvSpPr>
        <xdr:cNvPr id="242" name="テキスト ボックス 241"/>
        <xdr:cNvSpPr txBox="1"/>
      </xdr:nvSpPr>
      <xdr:spPr>
        <a:xfrm>
          <a:off x="1752111" y="163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56228</xdr:rowOff>
    </xdr:from>
    <xdr:ext cx="534377" cy="259045"/>
    <xdr:sp macro="" textlink="">
      <xdr:nvSpPr>
        <xdr:cNvPr id="244" name="テキスト ボックス 243"/>
        <xdr:cNvSpPr txBox="1"/>
      </xdr:nvSpPr>
      <xdr:spPr>
        <a:xfrm>
          <a:off x="863111" y="163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79569</xdr:rowOff>
    </xdr:from>
    <xdr:to>
      <xdr:col>6</xdr:col>
      <xdr:colOff>561975</xdr:colOff>
      <xdr:row>98</xdr:row>
      <xdr:rowOff>9719</xdr:rowOff>
    </xdr:to>
    <xdr:sp macro="" textlink="">
      <xdr:nvSpPr>
        <xdr:cNvPr id="250" name="円/楕円 249"/>
        <xdr:cNvSpPr/>
      </xdr:nvSpPr>
      <xdr:spPr>
        <a:xfrm>
          <a:off x="4584700" y="1671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165946</xdr:rowOff>
    </xdr:from>
    <xdr:ext cx="534377" cy="259045"/>
    <xdr:sp macro="" textlink="">
      <xdr:nvSpPr>
        <xdr:cNvPr id="251" name="衛生費該当値テキスト"/>
        <xdr:cNvSpPr txBox="1"/>
      </xdr:nvSpPr>
      <xdr:spPr>
        <a:xfrm>
          <a:off x="4686300" y="1662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39,541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76428</xdr:rowOff>
    </xdr:from>
    <xdr:to>
      <xdr:col>5</xdr:col>
      <xdr:colOff>409575</xdr:colOff>
      <xdr:row>98</xdr:row>
      <xdr:rowOff>6578</xdr:rowOff>
    </xdr:to>
    <xdr:sp macro="" textlink="">
      <xdr:nvSpPr>
        <xdr:cNvPr id="252" name="円/楕円 251"/>
        <xdr:cNvSpPr/>
      </xdr:nvSpPr>
      <xdr:spPr>
        <a:xfrm>
          <a:off x="3746500" y="167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169155</xdr:rowOff>
    </xdr:from>
    <xdr:ext cx="534377" cy="259045"/>
    <xdr:sp macro="" textlink="">
      <xdr:nvSpPr>
        <xdr:cNvPr id="253" name="テキスト ボックス 252"/>
        <xdr:cNvSpPr txBox="1"/>
      </xdr:nvSpPr>
      <xdr:spPr>
        <a:xfrm>
          <a:off x="3530111" y="167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40,228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76684</xdr:rowOff>
    </xdr:from>
    <xdr:to>
      <xdr:col>4</xdr:col>
      <xdr:colOff>206375</xdr:colOff>
      <xdr:row>98</xdr:row>
      <xdr:rowOff>6834</xdr:rowOff>
    </xdr:to>
    <xdr:sp macro="" textlink="">
      <xdr:nvSpPr>
        <xdr:cNvPr id="254" name="円/楕円 253"/>
        <xdr:cNvSpPr/>
      </xdr:nvSpPr>
      <xdr:spPr>
        <a:xfrm>
          <a:off x="2857500" y="1670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169411</xdr:rowOff>
    </xdr:from>
    <xdr:ext cx="534377" cy="259045"/>
    <xdr:sp macro="" textlink="">
      <xdr:nvSpPr>
        <xdr:cNvPr id="255" name="テキスト ボックス 254"/>
        <xdr:cNvSpPr txBox="1"/>
      </xdr:nvSpPr>
      <xdr:spPr>
        <a:xfrm>
          <a:off x="2641111" y="1680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40,172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69213</xdr:rowOff>
    </xdr:from>
    <xdr:to>
      <xdr:col>3</xdr:col>
      <xdr:colOff>3175</xdr:colOff>
      <xdr:row>97</xdr:row>
      <xdr:rowOff>170813</xdr:rowOff>
    </xdr:to>
    <xdr:sp macro="" textlink="">
      <xdr:nvSpPr>
        <xdr:cNvPr id="256" name="円/楕円 255"/>
        <xdr:cNvSpPr/>
      </xdr:nvSpPr>
      <xdr:spPr>
        <a:xfrm>
          <a:off x="1968500" y="1669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161940</xdr:rowOff>
    </xdr:from>
    <xdr:ext cx="534377" cy="259045"/>
    <xdr:sp macro="" textlink="">
      <xdr:nvSpPr>
        <xdr:cNvPr id="257" name="テキスト ボックス 256"/>
        <xdr:cNvSpPr txBox="1"/>
      </xdr:nvSpPr>
      <xdr:spPr>
        <a:xfrm>
          <a:off x="1752111" y="1679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83967</xdr:rowOff>
    </xdr:from>
    <xdr:to>
      <xdr:col>1</xdr:col>
      <xdr:colOff>485775</xdr:colOff>
      <xdr:row>98</xdr:row>
      <xdr:rowOff>14117</xdr:rowOff>
    </xdr:to>
    <xdr:sp macro="" textlink="">
      <xdr:nvSpPr>
        <xdr:cNvPr id="258" name="円/楕円 257"/>
        <xdr:cNvSpPr/>
      </xdr:nvSpPr>
      <xdr:spPr>
        <a:xfrm>
          <a:off x="1079500" y="1671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5244</xdr:rowOff>
    </xdr:from>
    <xdr:ext cx="534377" cy="259045"/>
    <xdr:sp macro="" textlink="">
      <xdr:nvSpPr>
        <xdr:cNvPr id="259" name="テキスト ボックス 258"/>
        <xdr:cNvSpPr txBox="1"/>
      </xdr:nvSpPr>
      <xdr:spPr>
        <a:xfrm>
          <a:off x="863111" y="1680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103536</xdr:rowOff>
    </xdr:from>
    <xdr:to>
      <xdr:col>14</xdr:col>
      <xdr:colOff>28575</xdr:colOff>
      <xdr:row>38</xdr:row>
      <xdr:rowOff>139700</xdr:rowOff>
    </xdr:to>
    <xdr:cxnSp macro="">
      <xdr:nvCxnSpPr>
        <xdr:cNvPr id="289" name="直線コネクタ 288"/>
        <xdr:cNvCxnSpPr/>
      </xdr:nvCxnSpPr>
      <xdr:spPr>
        <a:xfrm>
          <a:off x="8750300" y="6618636"/>
          <a:ext cx="889000" cy="3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156552</xdr:rowOff>
    </xdr:from>
    <xdr:ext cx="469744" cy="259045"/>
    <xdr:sp macro="" textlink="">
      <xdr:nvSpPr>
        <xdr:cNvPr id="291" name="テキスト ボックス 290"/>
        <xdr:cNvSpPr txBox="1"/>
      </xdr:nvSpPr>
      <xdr:spPr>
        <a:xfrm>
          <a:off x="9404427" y="632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101798</xdr:rowOff>
    </xdr:from>
    <xdr:to>
      <xdr:col>12</xdr:col>
      <xdr:colOff>511175</xdr:colOff>
      <xdr:row>38</xdr:row>
      <xdr:rowOff>103536</xdr:rowOff>
    </xdr:to>
    <xdr:cxnSp macro="">
      <xdr:nvCxnSpPr>
        <xdr:cNvPr id="292" name="直線コネクタ 291"/>
        <xdr:cNvCxnSpPr/>
      </xdr:nvCxnSpPr>
      <xdr:spPr>
        <a:xfrm>
          <a:off x="7861300" y="6616898"/>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14016</xdr:rowOff>
    </xdr:from>
    <xdr:to>
      <xdr:col>11</xdr:col>
      <xdr:colOff>307975</xdr:colOff>
      <xdr:row>38</xdr:row>
      <xdr:rowOff>101798</xdr:rowOff>
    </xdr:to>
    <xdr:cxnSp macro="">
      <xdr:nvCxnSpPr>
        <xdr:cNvPr id="295" name="直線コネクタ 294"/>
        <xdr:cNvCxnSpPr/>
      </xdr:nvCxnSpPr>
      <xdr:spPr>
        <a:xfrm>
          <a:off x="6972300" y="6357666"/>
          <a:ext cx="889000" cy="25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80931</xdr:rowOff>
    </xdr:from>
    <xdr:ext cx="469744" cy="259045"/>
    <xdr:sp macro="" textlink="">
      <xdr:nvSpPr>
        <xdr:cNvPr id="297" name="テキスト ボックス 296"/>
        <xdr:cNvSpPr txBox="1"/>
      </xdr:nvSpPr>
      <xdr:spPr>
        <a:xfrm>
          <a:off x="7626427" y="62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127037</xdr:rowOff>
    </xdr:from>
    <xdr:ext cx="469744" cy="259045"/>
    <xdr:sp macro="" textlink="">
      <xdr:nvSpPr>
        <xdr:cNvPr id="299" name="テキスト ボックス 298"/>
        <xdr:cNvSpPr txBox="1"/>
      </xdr:nvSpPr>
      <xdr:spPr>
        <a:xfrm>
          <a:off x="6737427" y="64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5" name="円/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13789</xdr:rowOff>
    </xdr:from>
    <xdr:ext cx="249299" cy="259045"/>
    <xdr:sp macro="" textlink="">
      <xdr:nvSpPr>
        <xdr:cNvPr id="306" name="労働費該当値テキスト"/>
        <xdr:cNvSpPr txBox="1"/>
      </xdr:nvSpPr>
      <xdr:spPr>
        <a:xfrm>
          <a:off x="10528300" y="6528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7" name="円/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8" name="テキスト ボックス 307"/>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52736</xdr:rowOff>
    </xdr:from>
    <xdr:to>
      <xdr:col>12</xdr:col>
      <xdr:colOff>561975</xdr:colOff>
      <xdr:row>38</xdr:row>
      <xdr:rowOff>154336</xdr:rowOff>
    </xdr:to>
    <xdr:sp macro="" textlink="">
      <xdr:nvSpPr>
        <xdr:cNvPr id="309" name="円/楕円 308"/>
        <xdr:cNvSpPr/>
      </xdr:nvSpPr>
      <xdr:spPr>
        <a:xfrm>
          <a:off x="8699500" y="656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145463</xdr:rowOff>
    </xdr:from>
    <xdr:ext cx="378565" cy="259045"/>
    <xdr:sp macro="" textlink="">
      <xdr:nvSpPr>
        <xdr:cNvPr id="310" name="テキスト ボックス 309"/>
        <xdr:cNvSpPr txBox="1"/>
      </xdr:nvSpPr>
      <xdr:spPr>
        <a:xfrm>
          <a:off x="8561017" y="666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50998</xdr:rowOff>
    </xdr:from>
    <xdr:to>
      <xdr:col>11</xdr:col>
      <xdr:colOff>358775</xdr:colOff>
      <xdr:row>38</xdr:row>
      <xdr:rowOff>152598</xdr:rowOff>
    </xdr:to>
    <xdr:sp macro="" textlink="">
      <xdr:nvSpPr>
        <xdr:cNvPr id="311" name="円/楕円 310"/>
        <xdr:cNvSpPr/>
      </xdr:nvSpPr>
      <xdr:spPr>
        <a:xfrm>
          <a:off x="7810500" y="65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143725</xdr:rowOff>
    </xdr:from>
    <xdr:ext cx="378565" cy="259045"/>
    <xdr:sp macro="" textlink="">
      <xdr:nvSpPr>
        <xdr:cNvPr id="312" name="テキスト ボックス 311"/>
        <xdr:cNvSpPr txBox="1"/>
      </xdr:nvSpPr>
      <xdr:spPr>
        <a:xfrm>
          <a:off x="7672017" y="6658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134666</xdr:rowOff>
    </xdr:from>
    <xdr:to>
      <xdr:col>10</xdr:col>
      <xdr:colOff>155575</xdr:colOff>
      <xdr:row>37</xdr:row>
      <xdr:rowOff>64816</xdr:rowOff>
    </xdr:to>
    <xdr:sp macro="" textlink="">
      <xdr:nvSpPr>
        <xdr:cNvPr id="313" name="円/楕円 312"/>
        <xdr:cNvSpPr/>
      </xdr:nvSpPr>
      <xdr:spPr>
        <a:xfrm>
          <a:off x="6921500" y="630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81343</xdr:rowOff>
    </xdr:from>
    <xdr:ext cx="469744" cy="259045"/>
    <xdr:sp macro="" textlink="">
      <xdr:nvSpPr>
        <xdr:cNvPr id="314" name="テキスト ボックス 313"/>
        <xdr:cNvSpPr txBox="1"/>
      </xdr:nvSpPr>
      <xdr:spPr>
        <a:xfrm>
          <a:off x="6737427" y="608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25804</xdr:rowOff>
    </xdr:from>
    <xdr:to>
      <xdr:col>15</xdr:col>
      <xdr:colOff>180975</xdr:colOff>
      <xdr:row>57</xdr:row>
      <xdr:rowOff>137921</xdr:rowOff>
    </xdr:to>
    <xdr:cxnSp macro="">
      <xdr:nvCxnSpPr>
        <xdr:cNvPr id="343" name="直線コネクタ 342"/>
        <xdr:cNvCxnSpPr/>
      </xdr:nvCxnSpPr>
      <xdr:spPr>
        <a:xfrm>
          <a:off x="9639300" y="9798454"/>
          <a:ext cx="838200" cy="11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22372</xdr:rowOff>
    </xdr:from>
    <xdr:ext cx="534377" cy="259045"/>
    <xdr:sp macro="" textlink="">
      <xdr:nvSpPr>
        <xdr:cNvPr id="344" name="農林水産業費平均値テキスト"/>
        <xdr:cNvSpPr txBox="1"/>
      </xdr:nvSpPr>
      <xdr:spPr>
        <a:xfrm>
          <a:off x="10528300" y="962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25804</xdr:rowOff>
    </xdr:from>
    <xdr:to>
      <xdr:col>14</xdr:col>
      <xdr:colOff>28575</xdr:colOff>
      <xdr:row>57</xdr:row>
      <xdr:rowOff>108903</xdr:rowOff>
    </xdr:to>
    <xdr:cxnSp macro="">
      <xdr:nvCxnSpPr>
        <xdr:cNvPr id="346" name="直線コネクタ 345"/>
        <xdr:cNvCxnSpPr/>
      </xdr:nvCxnSpPr>
      <xdr:spPr>
        <a:xfrm flipV="1">
          <a:off x="8750300" y="9798454"/>
          <a:ext cx="889000" cy="8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84975</xdr:rowOff>
    </xdr:from>
    <xdr:ext cx="534377" cy="259045"/>
    <xdr:sp macro="" textlink="">
      <xdr:nvSpPr>
        <xdr:cNvPr id="348" name="テキスト ボックス 347"/>
        <xdr:cNvSpPr txBox="1"/>
      </xdr:nvSpPr>
      <xdr:spPr>
        <a:xfrm>
          <a:off x="9372111" y="98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108903</xdr:rowOff>
    </xdr:from>
    <xdr:to>
      <xdr:col>12</xdr:col>
      <xdr:colOff>511175</xdr:colOff>
      <xdr:row>58</xdr:row>
      <xdr:rowOff>78470</xdr:rowOff>
    </xdr:to>
    <xdr:cxnSp macro="">
      <xdr:nvCxnSpPr>
        <xdr:cNvPr id="349" name="直線コネクタ 348"/>
        <xdr:cNvCxnSpPr/>
      </xdr:nvCxnSpPr>
      <xdr:spPr>
        <a:xfrm flipV="1">
          <a:off x="7861300" y="9881553"/>
          <a:ext cx="889000" cy="14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123367</xdr:rowOff>
    </xdr:from>
    <xdr:ext cx="534377" cy="259045"/>
    <xdr:sp macro="" textlink="">
      <xdr:nvSpPr>
        <xdr:cNvPr id="351" name="テキスト ボックス 350"/>
        <xdr:cNvSpPr txBox="1"/>
      </xdr:nvSpPr>
      <xdr:spPr>
        <a:xfrm>
          <a:off x="8483111" y="955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78470</xdr:rowOff>
    </xdr:from>
    <xdr:to>
      <xdr:col>11</xdr:col>
      <xdr:colOff>307975</xdr:colOff>
      <xdr:row>58</xdr:row>
      <xdr:rowOff>99417</xdr:rowOff>
    </xdr:to>
    <xdr:cxnSp macro="">
      <xdr:nvCxnSpPr>
        <xdr:cNvPr id="352" name="直線コネクタ 351"/>
        <xdr:cNvCxnSpPr/>
      </xdr:nvCxnSpPr>
      <xdr:spPr>
        <a:xfrm flipV="1">
          <a:off x="6972300" y="10022570"/>
          <a:ext cx="889000" cy="2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134523</xdr:rowOff>
    </xdr:from>
    <xdr:ext cx="534377" cy="259045"/>
    <xdr:sp macro="" textlink="">
      <xdr:nvSpPr>
        <xdr:cNvPr id="354" name="テキスト ボックス 353"/>
        <xdr:cNvSpPr txBox="1"/>
      </xdr:nvSpPr>
      <xdr:spPr>
        <a:xfrm>
          <a:off x="7594111" y="95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151203</xdr:rowOff>
    </xdr:from>
    <xdr:ext cx="534377" cy="259045"/>
    <xdr:sp macro="" textlink="">
      <xdr:nvSpPr>
        <xdr:cNvPr id="356" name="テキスト ボックス 355"/>
        <xdr:cNvSpPr txBox="1"/>
      </xdr:nvSpPr>
      <xdr:spPr>
        <a:xfrm>
          <a:off x="6705111" y="958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87121</xdr:rowOff>
    </xdr:from>
    <xdr:to>
      <xdr:col>15</xdr:col>
      <xdr:colOff>231775</xdr:colOff>
      <xdr:row>58</xdr:row>
      <xdr:rowOff>17271</xdr:rowOff>
    </xdr:to>
    <xdr:sp macro="" textlink="">
      <xdr:nvSpPr>
        <xdr:cNvPr id="362" name="円/楕円 361"/>
        <xdr:cNvSpPr/>
      </xdr:nvSpPr>
      <xdr:spPr>
        <a:xfrm>
          <a:off x="10426700" y="985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65548</xdr:rowOff>
    </xdr:from>
    <xdr:ext cx="534377" cy="259045"/>
    <xdr:sp macro="" textlink="">
      <xdr:nvSpPr>
        <xdr:cNvPr id="363" name="農林水産業費該当値テキスト"/>
        <xdr:cNvSpPr txBox="1"/>
      </xdr:nvSpPr>
      <xdr:spPr>
        <a:xfrm>
          <a:off x="10528300" y="983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65,467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146454</xdr:rowOff>
    </xdr:from>
    <xdr:to>
      <xdr:col>14</xdr:col>
      <xdr:colOff>79375</xdr:colOff>
      <xdr:row>57</xdr:row>
      <xdr:rowOff>76604</xdr:rowOff>
    </xdr:to>
    <xdr:sp macro="" textlink="">
      <xdr:nvSpPr>
        <xdr:cNvPr id="364" name="円/楕円 363"/>
        <xdr:cNvSpPr/>
      </xdr:nvSpPr>
      <xdr:spPr>
        <a:xfrm>
          <a:off x="9588500" y="974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93131</xdr:rowOff>
    </xdr:from>
    <xdr:ext cx="534377" cy="259045"/>
    <xdr:sp macro="" textlink="">
      <xdr:nvSpPr>
        <xdr:cNvPr id="365" name="テキスト ボックス 364"/>
        <xdr:cNvSpPr txBox="1"/>
      </xdr:nvSpPr>
      <xdr:spPr>
        <a:xfrm>
          <a:off x="9372111" y="9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94,894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58103</xdr:rowOff>
    </xdr:from>
    <xdr:to>
      <xdr:col>12</xdr:col>
      <xdr:colOff>561975</xdr:colOff>
      <xdr:row>57</xdr:row>
      <xdr:rowOff>159703</xdr:rowOff>
    </xdr:to>
    <xdr:sp macro="" textlink="">
      <xdr:nvSpPr>
        <xdr:cNvPr id="366" name="円/楕円 365"/>
        <xdr:cNvSpPr/>
      </xdr:nvSpPr>
      <xdr:spPr>
        <a:xfrm>
          <a:off x="8699500" y="983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150830</xdr:rowOff>
    </xdr:from>
    <xdr:ext cx="534377" cy="259045"/>
    <xdr:sp macro="" textlink="">
      <xdr:nvSpPr>
        <xdr:cNvPr id="367" name="テキスト ボックス 366"/>
        <xdr:cNvSpPr txBox="1"/>
      </xdr:nvSpPr>
      <xdr:spPr>
        <a:xfrm>
          <a:off x="8483111" y="992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73,083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27670</xdr:rowOff>
    </xdr:from>
    <xdr:to>
      <xdr:col>11</xdr:col>
      <xdr:colOff>358775</xdr:colOff>
      <xdr:row>58</xdr:row>
      <xdr:rowOff>129270</xdr:rowOff>
    </xdr:to>
    <xdr:sp macro="" textlink="">
      <xdr:nvSpPr>
        <xdr:cNvPr id="368" name="円/楕円 367"/>
        <xdr:cNvSpPr/>
      </xdr:nvSpPr>
      <xdr:spPr>
        <a:xfrm>
          <a:off x="7810500" y="997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120397</xdr:rowOff>
    </xdr:from>
    <xdr:ext cx="534377" cy="259045"/>
    <xdr:sp macro="" textlink="">
      <xdr:nvSpPr>
        <xdr:cNvPr id="369" name="テキスト ボックス 368"/>
        <xdr:cNvSpPr txBox="1"/>
      </xdr:nvSpPr>
      <xdr:spPr>
        <a:xfrm>
          <a:off x="7594111" y="1006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36,071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48617</xdr:rowOff>
    </xdr:from>
    <xdr:to>
      <xdr:col>10</xdr:col>
      <xdr:colOff>155575</xdr:colOff>
      <xdr:row>58</xdr:row>
      <xdr:rowOff>150217</xdr:rowOff>
    </xdr:to>
    <xdr:sp macro="" textlink="">
      <xdr:nvSpPr>
        <xdr:cNvPr id="370" name="円/楕円 369"/>
        <xdr:cNvSpPr/>
      </xdr:nvSpPr>
      <xdr:spPr>
        <a:xfrm>
          <a:off x="6921500" y="999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141344</xdr:rowOff>
    </xdr:from>
    <xdr:ext cx="534377" cy="259045"/>
    <xdr:sp macro="" textlink="">
      <xdr:nvSpPr>
        <xdr:cNvPr id="371" name="テキスト ボックス 370"/>
        <xdr:cNvSpPr txBox="1"/>
      </xdr:nvSpPr>
      <xdr:spPr>
        <a:xfrm>
          <a:off x="6705111" y="1008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134201</xdr:rowOff>
    </xdr:from>
    <xdr:to>
      <xdr:col>15</xdr:col>
      <xdr:colOff>180975</xdr:colOff>
      <xdr:row>77</xdr:row>
      <xdr:rowOff>153848</xdr:rowOff>
    </xdr:to>
    <xdr:cxnSp macro="">
      <xdr:nvCxnSpPr>
        <xdr:cNvPr id="400" name="直線コネクタ 399"/>
        <xdr:cNvCxnSpPr/>
      </xdr:nvCxnSpPr>
      <xdr:spPr>
        <a:xfrm flipV="1">
          <a:off x="9639300" y="13335851"/>
          <a:ext cx="838200" cy="1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15536</xdr:rowOff>
    </xdr:from>
    <xdr:ext cx="534377" cy="259045"/>
    <xdr:sp macro="" textlink="">
      <xdr:nvSpPr>
        <xdr:cNvPr id="401" name="商工費平均値テキスト"/>
        <xdr:cNvSpPr txBox="1"/>
      </xdr:nvSpPr>
      <xdr:spPr>
        <a:xfrm>
          <a:off x="10528300" y="13045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106705</xdr:rowOff>
    </xdr:from>
    <xdr:to>
      <xdr:col>14</xdr:col>
      <xdr:colOff>28575</xdr:colOff>
      <xdr:row>77</xdr:row>
      <xdr:rowOff>153848</xdr:rowOff>
    </xdr:to>
    <xdr:cxnSp macro="">
      <xdr:nvCxnSpPr>
        <xdr:cNvPr id="403" name="直線コネクタ 402"/>
        <xdr:cNvCxnSpPr/>
      </xdr:nvCxnSpPr>
      <xdr:spPr>
        <a:xfrm>
          <a:off x="8750300" y="13308355"/>
          <a:ext cx="889000" cy="4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128630</xdr:rowOff>
    </xdr:from>
    <xdr:ext cx="534377" cy="259045"/>
    <xdr:sp macro="" textlink="">
      <xdr:nvSpPr>
        <xdr:cNvPr id="405" name="テキスト ボックス 404"/>
        <xdr:cNvSpPr txBox="1"/>
      </xdr:nvSpPr>
      <xdr:spPr>
        <a:xfrm>
          <a:off x="9372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106705</xdr:rowOff>
    </xdr:from>
    <xdr:to>
      <xdr:col>12</xdr:col>
      <xdr:colOff>511175</xdr:colOff>
      <xdr:row>77</xdr:row>
      <xdr:rowOff>160947</xdr:rowOff>
    </xdr:to>
    <xdr:cxnSp macro="">
      <xdr:nvCxnSpPr>
        <xdr:cNvPr id="406" name="直線コネクタ 405"/>
        <xdr:cNvCxnSpPr/>
      </xdr:nvCxnSpPr>
      <xdr:spPr>
        <a:xfrm flipV="1">
          <a:off x="7861300" y="13308355"/>
          <a:ext cx="889000" cy="5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160786</xdr:rowOff>
    </xdr:from>
    <xdr:ext cx="534377" cy="259045"/>
    <xdr:sp macro="" textlink="">
      <xdr:nvSpPr>
        <xdr:cNvPr id="408" name="テキスト ボックス 407"/>
        <xdr:cNvSpPr txBox="1"/>
      </xdr:nvSpPr>
      <xdr:spPr>
        <a:xfrm>
          <a:off x="8483111" y="1336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160947</xdr:rowOff>
    </xdr:from>
    <xdr:to>
      <xdr:col>11</xdr:col>
      <xdr:colOff>307975</xdr:colOff>
      <xdr:row>77</xdr:row>
      <xdr:rowOff>165976</xdr:rowOff>
    </xdr:to>
    <xdr:cxnSp macro="">
      <xdr:nvCxnSpPr>
        <xdr:cNvPr id="409" name="直線コネクタ 408"/>
        <xdr:cNvCxnSpPr/>
      </xdr:nvCxnSpPr>
      <xdr:spPr>
        <a:xfrm flipV="1">
          <a:off x="6972300" y="1336259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30459</xdr:rowOff>
    </xdr:from>
    <xdr:ext cx="534377" cy="259045"/>
    <xdr:sp macro="" textlink="">
      <xdr:nvSpPr>
        <xdr:cNvPr id="411" name="テキスト ボックス 410"/>
        <xdr:cNvSpPr txBox="1"/>
      </xdr:nvSpPr>
      <xdr:spPr>
        <a:xfrm>
          <a:off x="7594111" y="130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21925</xdr:rowOff>
    </xdr:from>
    <xdr:ext cx="534377" cy="259045"/>
    <xdr:sp macro="" textlink="">
      <xdr:nvSpPr>
        <xdr:cNvPr id="413" name="テキスト ボックス 412"/>
        <xdr:cNvSpPr txBox="1"/>
      </xdr:nvSpPr>
      <xdr:spPr>
        <a:xfrm>
          <a:off x="6705111" y="130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83401</xdr:rowOff>
    </xdr:from>
    <xdr:to>
      <xdr:col>15</xdr:col>
      <xdr:colOff>231775</xdr:colOff>
      <xdr:row>78</xdr:row>
      <xdr:rowOff>13551</xdr:rowOff>
    </xdr:to>
    <xdr:sp macro="" textlink="">
      <xdr:nvSpPr>
        <xdr:cNvPr id="419" name="円/楕円 418"/>
        <xdr:cNvSpPr/>
      </xdr:nvSpPr>
      <xdr:spPr>
        <a:xfrm>
          <a:off x="10426700" y="1328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61828</xdr:rowOff>
    </xdr:from>
    <xdr:ext cx="534377" cy="259045"/>
    <xdr:sp macro="" textlink="">
      <xdr:nvSpPr>
        <xdr:cNvPr id="420" name="商工費該当値テキスト"/>
        <xdr:cNvSpPr txBox="1"/>
      </xdr:nvSpPr>
      <xdr:spPr>
        <a:xfrm>
          <a:off x="10528300" y="1326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19,933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103048</xdr:rowOff>
    </xdr:from>
    <xdr:to>
      <xdr:col>14</xdr:col>
      <xdr:colOff>79375</xdr:colOff>
      <xdr:row>78</xdr:row>
      <xdr:rowOff>33198</xdr:rowOff>
    </xdr:to>
    <xdr:sp macro="" textlink="">
      <xdr:nvSpPr>
        <xdr:cNvPr id="421" name="円/楕円 420"/>
        <xdr:cNvSpPr/>
      </xdr:nvSpPr>
      <xdr:spPr>
        <a:xfrm>
          <a:off x="9588500" y="1330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24325</xdr:rowOff>
    </xdr:from>
    <xdr:ext cx="534377" cy="259045"/>
    <xdr:sp macro="" textlink="">
      <xdr:nvSpPr>
        <xdr:cNvPr id="422" name="テキスト ボックス 421"/>
        <xdr:cNvSpPr txBox="1"/>
      </xdr:nvSpPr>
      <xdr:spPr>
        <a:xfrm>
          <a:off x="9372111" y="1339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18,386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55905</xdr:rowOff>
    </xdr:from>
    <xdr:to>
      <xdr:col>12</xdr:col>
      <xdr:colOff>561975</xdr:colOff>
      <xdr:row>77</xdr:row>
      <xdr:rowOff>157505</xdr:rowOff>
    </xdr:to>
    <xdr:sp macro="" textlink="">
      <xdr:nvSpPr>
        <xdr:cNvPr id="423" name="円/楕円 422"/>
        <xdr:cNvSpPr/>
      </xdr:nvSpPr>
      <xdr:spPr>
        <a:xfrm>
          <a:off x="8699500" y="132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2582</xdr:rowOff>
    </xdr:from>
    <xdr:ext cx="534377" cy="259045"/>
    <xdr:sp macro="" textlink="">
      <xdr:nvSpPr>
        <xdr:cNvPr id="424" name="テキスト ボックス 423"/>
        <xdr:cNvSpPr txBox="1"/>
      </xdr:nvSpPr>
      <xdr:spPr>
        <a:xfrm>
          <a:off x="8483111" y="1303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110147</xdr:rowOff>
    </xdr:from>
    <xdr:to>
      <xdr:col>11</xdr:col>
      <xdr:colOff>358775</xdr:colOff>
      <xdr:row>78</xdr:row>
      <xdr:rowOff>40297</xdr:rowOff>
    </xdr:to>
    <xdr:sp macro="" textlink="">
      <xdr:nvSpPr>
        <xdr:cNvPr id="425" name="円/楕円 424"/>
        <xdr:cNvSpPr/>
      </xdr:nvSpPr>
      <xdr:spPr>
        <a:xfrm>
          <a:off x="7810500" y="1331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31424</xdr:rowOff>
    </xdr:from>
    <xdr:ext cx="534377" cy="259045"/>
    <xdr:sp macro="" textlink="">
      <xdr:nvSpPr>
        <xdr:cNvPr id="426" name="テキスト ボックス 425"/>
        <xdr:cNvSpPr txBox="1"/>
      </xdr:nvSpPr>
      <xdr:spPr>
        <a:xfrm>
          <a:off x="7594111" y="1340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17,827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115176</xdr:rowOff>
    </xdr:from>
    <xdr:to>
      <xdr:col>10</xdr:col>
      <xdr:colOff>155575</xdr:colOff>
      <xdr:row>78</xdr:row>
      <xdr:rowOff>45326</xdr:rowOff>
    </xdr:to>
    <xdr:sp macro="" textlink="">
      <xdr:nvSpPr>
        <xdr:cNvPr id="427" name="円/楕円 426"/>
        <xdr:cNvSpPr/>
      </xdr:nvSpPr>
      <xdr:spPr>
        <a:xfrm>
          <a:off x="6921500" y="1331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36453</xdr:rowOff>
    </xdr:from>
    <xdr:ext cx="534377" cy="259045"/>
    <xdr:sp macro="" textlink="">
      <xdr:nvSpPr>
        <xdr:cNvPr id="428" name="テキスト ボックス 427"/>
        <xdr:cNvSpPr txBox="1"/>
      </xdr:nvSpPr>
      <xdr:spPr>
        <a:xfrm>
          <a:off x="6705111" y="1340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22702</xdr:rowOff>
    </xdr:from>
    <xdr:to>
      <xdr:col>15</xdr:col>
      <xdr:colOff>180975</xdr:colOff>
      <xdr:row>96</xdr:row>
      <xdr:rowOff>163429</xdr:rowOff>
    </xdr:to>
    <xdr:cxnSp macro="">
      <xdr:nvCxnSpPr>
        <xdr:cNvPr id="457" name="直線コネクタ 456"/>
        <xdr:cNvCxnSpPr/>
      </xdr:nvCxnSpPr>
      <xdr:spPr>
        <a:xfrm>
          <a:off x="9639300" y="16310452"/>
          <a:ext cx="838200" cy="31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23911</xdr:rowOff>
    </xdr:from>
    <xdr:ext cx="534377" cy="259045"/>
    <xdr:sp macro="" textlink="">
      <xdr:nvSpPr>
        <xdr:cNvPr id="458" name="土木費平均値テキスト"/>
        <xdr:cNvSpPr txBox="1"/>
      </xdr:nvSpPr>
      <xdr:spPr>
        <a:xfrm>
          <a:off x="10528300" y="1614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22702</xdr:rowOff>
    </xdr:from>
    <xdr:to>
      <xdr:col>14</xdr:col>
      <xdr:colOff>28575</xdr:colOff>
      <xdr:row>96</xdr:row>
      <xdr:rowOff>104694</xdr:rowOff>
    </xdr:to>
    <xdr:cxnSp macro="">
      <xdr:nvCxnSpPr>
        <xdr:cNvPr id="460" name="直線コネクタ 459"/>
        <xdr:cNvCxnSpPr/>
      </xdr:nvCxnSpPr>
      <xdr:spPr>
        <a:xfrm flipV="1">
          <a:off x="8750300" y="16310452"/>
          <a:ext cx="889000" cy="25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76367</xdr:rowOff>
    </xdr:from>
    <xdr:ext cx="534377" cy="259045"/>
    <xdr:sp macro="" textlink="">
      <xdr:nvSpPr>
        <xdr:cNvPr id="462" name="テキスト ボックス 461"/>
        <xdr:cNvSpPr txBox="1"/>
      </xdr:nvSpPr>
      <xdr:spPr>
        <a:xfrm>
          <a:off x="9372111" y="160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104694</xdr:rowOff>
    </xdr:from>
    <xdr:to>
      <xdr:col>12</xdr:col>
      <xdr:colOff>511175</xdr:colOff>
      <xdr:row>97</xdr:row>
      <xdr:rowOff>116825</xdr:rowOff>
    </xdr:to>
    <xdr:cxnSp macro="">
      <xdr:nvCxnSpPr>
        <xdr:cNvPr id="463" name="直線コネクタ 462"/>
        <xdr:cNvCxnSpPr/>
      </xdr:nvCxnSpPr>
      <xdr:spPr>
        <a:xfrm flipV="1">
          <a:off x="7861300" y="16563894"/>
          <a:ext cx="889000" cy="18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90822</xdr:rowOff>
    </xdr:from>
    <xdr:ext cx="534377" cy="259045"/>
    <xdr:sp macro="" textlink="">
      <xdr:nvSpPr>
        <xdr:cNvPr id="465" name="テキスト ボックス 464"/>
        <xdr:cNvSpPr txBox="1"/>
      </xdr:nvSpPr>
      <xdr:spPr>
        <a:xfrm>
          <a:off x="8483111" y="1603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39719</xdr:rowOff>
    </xdr:from>
    <xdr:to>
      <xdr:col>11</xdr:col>
      <xdr:colOff>307975</xdr:colOff>
      <xdr:row>97</xdr:row>
      <xdr:rowOff>116825</xdr:rowOff>
    </xdr:to>
    <xdr:cxnSp macro="">
      <xdr:nvCxnSpPr>
        <xdr:cNvPr id="466" name="直線コネクタ 465"/>
        <xdr:cNvCxnSpPr/>
      </xdr:nvCxnSpPr>
      <xdr:spPr>
        <a:xfrm>
          <a:off x="6972300" y="16670369"/>
          <a:ext cx="889000" cy="7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9563</xdr:rowOff>
    </xdr:from>
    <xdr:ext cx="534377" cy="259045"/>
    <xdr:sp macro="" textlink="">
      <xdr:nvSpPr>
        <xdr:cNvPr id="468" name="テキスト ボックス 467"/>
        <xdr:cNvSpPr txBox="1"/>
      </xdr:nvSpPr>
      <xdr:spPr>
        <a:xfrm>
          <a:off x="7594111" y="161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25908</xdr:rowOff>
    </xdr:from>
    <xdr:ext cx="534377" cy="259045"/>
    <xdr:sp macro="" textlink="">
      <xdr:nvSpPr>
        <xdr:cNvPr id="470" name="テキスト ボックス 469"/>
        <xdr:cNvSpPr txBox="1"/>
      </xdr:nvSpPr>
      <xdr:spPr>
        <a:xfrm>
          <a:off x="6705111" y="161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112629</xdr:rowOff>
    </xdr:from>
    <xdr:to>
      <xdr:col>15</xdr:col>
      <xdr:colOff>231775</xdr:colOff>
      <xdr:row>97</xdr:row>
      <xdr:rowOff>42779</xdr:rowOff>
    </xdr:to>
    <xdr:sp macro="" textlink="">
      <xdr:nvSpPr>
        <xdr:cNvPr id="476" name="円/楕円 475"/>
        <xdr:cNvSpPr/>
      </xdr:nvSpPr>
      <xdr:spPr>
        <a:xfrm>
          <a:off x="10426700" y="1657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91056</xdr:rowOff>
    </xdr:from>
    <xdr:ext cx="534377" cy="259045"/>
    <xdr:sp macro="" textlink="">
      <xdr:nvSpPr>
        <xdr:cNvPr id="477" name="土木費該当値テキスト"/>
        <xdr:cNvSpPr txBox="1"/>
      </xdr:nvSpPr>
      <xdr:spPr>
        <a:xfrm>
          <a:off x="10528300" y="1655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51,886</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143352</xdr:rowOff>
    </xdr:from>
    <xdr:to>
      <xdr:col>14</xdr:col>
      <xdr:colOff>79375</xdr:colOff>
      <xdr:row>95</xdr:row>
      <xdr:rowOff>73502</xdr:rowOff>
    </xdr:to>
    <xdr:sp macro="" textlink="">
      <xdr:nvSpPr>
        <xdr:cNvPr id="478" name="円/楕円 477"/>
        <xdr:cNvSpPr/>
      </xdr:nvSpPr>
      <xdr:spPr>
        <a:xfrm>
          <a:off x="9588500" y="1625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64629</xdr:rowOff>
    </xdr:from>
    <xdr:ext cx="534377" cy="259045"/>
    <xdr:sp macro="" textlink="">
      <xdr:nvSpPr>
        <xdr:cNvPr id="479" name="テキスト ボックス 478"/>
        <xdr:cNvSpPr txBox="1"/>
      </xdr:nvSpPr>
      <xdr:spPr>
        <a:xfrm>
          <a:off x="9372111" y="163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92,854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53894</xdr:rowOff>
    </xdr:from>
    <xdr:to>
      <xdr:col>12</xdr:col>
      <xdr:colOff>561975</xdr:colOff>
      <xdr:row>96</xdr:row>
      <xdr:rowOff>155494</xdr:rowOff>
    </xdr:to>
    <xdr:sp macro="" textlink="">
      <xdr:nvSpPr>
        <xdr:cNvPr id="480" name="円/楕円 479"/>
        <xdr:cNvSpPr/>
      </xdr:nvSpPr>
      <xdr:spPr>
        <a:xfrm>
          <a:off x="8699500" y="165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146621</xdr:rowOff>
    </xdr:from>
    <xdr:ext cx="534377" cy="259045"/>
    <xdr:sp macro="" textlink="">
      <xdr:nvSpPr>
        <xdr:cNvPr id="481" name="テキスト ボックス 480"/>
        <xdr:cNvSpPr txBox="1"/>
      </xdr:nvSpPr>
      <xdr:spPr>
        <a:xfrm>
          <a:off x="8483111" y="1660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59,594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66025</xdr:rowOff>
    </xdr:from>
    <xdr:to>
      <xdr:col>11</xdr:col>
      <xdr:colOff>358775</xdr:colOff>
      <xdr:row>97</xdr:row>
      <xdr:rowOff>167625</xdr:rowOff>
    </xdr:to>
    <xdr:sp macro="" textlink="">
      <xdr:nvSpPr>
        <xdr:cNvPr id="482" name="円/楕円 481"/>
        <xdr:cNvSpPr/>
      </xdr:nvSpPr>
      <xdr:spPr>
        <a:xfrm>
          <a:off x="7810500" y="1669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158752</xdr:rowOff>
    </xdr:from>
    <xdr:ext cx="534377" cy="259045"/>
    <xdr:sp macro="" textlink="">
      <xdr:nvSpPr>
        <xdr:cNvPr id="483" name="テキスト ボックス 482"/>
        <xdr:cNvSpPr txBox="1"/>
      </xdr:nvSpPr>
      <xdr:spPr>
        <a:xfrm>
          <a:off x="7594111" y="1678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35,502</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160369</xdr:rowOff>
    </xdr:from>
    <xdr:to>
      <xdr:col>10</xdr:col>
      <xdr:colOff>155575</xdr:colOff>
      <xdr:row>97</xdr:row>
      <xdr:rowOff>90519</xdr:rowOff>
    </xdr:to>
    <xdr:sp macro="" textlink="">
      <xdr:nvSpPr>
        <xdr:cNvPr id="484" name="円/楕円 483"/>
        <xdr:cNvSpPr/>
      </xdr:nvSpPr>
      <xdr:spPr>
        <a:xfrm>
          <a:off x="6921500" y="1661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81646</xdr:rowOff>
    </xdr:from>
    <xdr:ext cx="534377" cy="259045"/>
    <xdr:sp macro="" textlink="">
      <xdr:nvSpPr>
        <xdr:cNvPr id="485" name="テキスト ボックス 484"/>
        <xdr:cNvSpPr txBox="1"/>
      </xdr:nvSpPr>
      <xdr:spPr>
        <a:xfrm>
          <a:off x="6705111" y="1671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170591</xdr:rowOff>
    </xdr:from>
    <xdr:to>
      <xdr:col>23</xdr:col>
      <xdr:colOff>517525</xdr:colOff>
      <xdr:row>38</xdr:row>
      <xdr:rowOff>8232</xdr:rowOff>
    </xdr:to>
    <xdr:cxnSp macro="">
      <xdr:nvCxnSpPr>
        <xdr:cNvPr id="514" name="直線コネクタ 513"/>
        <xdr:cNvCxnSpPr/>
      </xdr:nvCxnSpPr>
      <xdr:spPr>
        <a:xfrm flipV="1">
          <a:off x="15481300" y="6514241"/>
          <a:ext cx="838200" cy="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9760</xdr:rowOff>
    </xdr:from>
    <xdr:ext cx="534377" cy="259045"/>
    <xdr:sp macro="" textlink="">
      <xdr:nvSpPr>
        <xdr:cNvPr id="515" name="消防費平均値テキスト"/>
        <xdr:cNvSpPr txBox="1"/>
      </xdr:nvSpPr>
      <xdr:spPr>
        <a:xfrm>
          <a:off x="16370300" y="6181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8232</xdr:rowOff>
    </xdr:from>
    <xdr:to>
      <xdr:col>22</xdr:col>
      <xdr:colOff>365125</xdr:colOff>
      <xdr:row>38</xdr:row>
      <xdr:rowOff>35580</xdr:rowOff>
    </xdr:to>
    <xdr:cxnSp macro="">
      <xdr:nvCxnSpPr>
        <xdr:cNvPr id="517" name="直線コネクタ 516"/>
        <xdr:cNvCxnSpPr/>
      </xdr:nvCxnSpPr>
      <xdr:spPr>
        <a:xfrm flipV="1">
          <a:off x="14592300" y="6523332"/>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93032</xdr:rowOff>
    </xdr:from>
    <xdr:ext cx="534377" cy="259045"/>
    <xdr:sp macro="" textlink="">
      <xdr:nvSpPr>
        <xdr:cNvPr id="519" name="テキスト ボックス 518"/>
        <xdr:cNvSpPr txBox="1"/>
      </xdr:nvSpPr>
      <xdr:spPr>
        <a:xfrm>
          <a:off x="15214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35580</xdr:rowOff>
    </xdr:from>
    <xdr:to>
      <xdr:col>21</xdr:col>
      <xdr:colOff>161925</xdr:colOff>
      <xdr:row>38</xdr:row>
      <xdr:rowOff>52093</xdr:rowOff>
    </xdr:to>
    <xdr:cxnSp macro="">
      <xdr:nvCxnSpPr>
        <xdr:cNvPr id="520" name="直線コネクタ 519"/>
        <xdr:cNvCxnSpPr/>
      </xdr:nvCxnSpPr>
      <xdr:spPr>
        <a:xfrm flipV="1">
          <a:off x="13703300" y="6550680"/>
          <a:ext cx="889000" cy="1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164728</xdr:rowOff>
    </xdr:from>
    <xdr:ext cx="534377" cy="259045"/>
    <xdr:sp macro="" textlink="">
      <xdr:nvSpPr>
        <xdr:cNvPr id="522" name="テキスト ボックス 521"/>
        <xdr:cNvSpPr txBox="1"/>
      </xdr:nvSpPr>
      <xdr:spPr>
        <a:xfrm>
          <a:off x="14325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38880</xdr:rowOff>
    </xdr:from>
    <xdr:to>
      <xdr:col>19</xdr:col>
      <xdr:colOff>644525</xdr:colOff>
      <xdr:row>38</xdr:row>
      <xdr:rowOff>52093</xdr:rowOff>
    </xdr:to>
    <xdr:cxnSp macro="">
      <xdr:nvCxnSpPr>
        <xdr:cNvPr id="523" name="直線コネクタ 522"/>
        <xdr:cNvCxnSpPr/>
      </xdr:nvCxnSpPr>
      <xdr:spPr>
        <a:xfrm>
          <a:off x="12814300" y="6553980"/>
          <a:ext cx="8890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18806</xdr:rowOff>
    </xdr:from>
    <xdr:ext cx="534377" cy="259045"/>
    <xdr:sp macro="" textlink="">
      <xdr:nvSpPr>
        <xdr:cNvPr id="525" name="テキスト ボックス 524"/>
        <xdr:cNvSpPr txBox="1"/>
      </xdr:nvSpPr>
      <xdr:spPr>
        <a:xfrm>
          <a:off x="13436111" y="61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26067</xdr:rowOff>
    </xdr:from>
    <xdr:ext cx="534377" cy="259045"/>
    <xdr:sp macro="" textlink="">
      <xdr:nvSpPr>
        <xdr:cNvPr id="527" name="テキスト ボックス 526"/>
        <xdr:cNvSpPr txBox="1"/>
      </xdr:nvSpPr>
      <xdr:spPr>
        <a:xfrm>
          <a:off x="12547111" y="61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119792</xdr:rowOff>
    </xdr:from>
    <xdr:to>
      <xdr:col>23</xdr:col>
      <xdr:colOff>568325</xdr:colOff>
      <xdr:row>38</xdr:row>
      <xdr:rowOff>49941</xdr:rowOff>
    </xdr:to>
    <xdr:sp macro="" textlink="">
      <xdr:nvSpPr>
        <xdr:cNvPr id="533" name="円/楕円 532"/>
        <xdr:cNvSpPr/>
      </xdr:nvSpPr>
      <xdr:spPr>
        <a:xfrm>
          <a:off x="16268700" y="64634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34719</xdr:rowOff>
    </xdr:from>
    <xdr:ext cx="534377" cy="259045"/>
    <xdr:sp macro="" textlink="">
      <xdr:nvSpPr>
        <xdr:cNvPr id="534" name="消防費該当値テキスト"/>
        <xdr:cNvSpPr txBox="1"/>
      </xdr:nvSpPr>
      <xdr:spPr>
        <a:xfrm>
          <a:off x="16370300" y="637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28,446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128882</xdr:rowOff>
    </xdr:from>
    <xdr:to>
      <xdr:col>22</xdr:col>
      <xdr:colOff>415925</xdr:colOff>
      <xdr:row>38</xdr:row>
      <xdr:rowOff>59032</xdr:rowOff>
    </xdr:to>
    <xdr:sp macro="" textlink="">
      <xdr:nvSpPr>
        <xdr:cNvPr id="535" name="円/楕円 534"/>
        <xdr:cNvSpPr/>
      </xdr:nvSpPr>
      <xdr:spPr>
        <a:xfrm>
          <a:off x="15430500" y="647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50159</xdr:rowOff>
    </xdr:from>
    <xdr:ext cx="534377" cy="259045"/>
    <xdr:sp macro="" textlink="">
      <xdr:nvSpPr>
        <xdr:cNvPr id="536" name="テキスト ボックス 535"/>
        <xdr:cNvSpPr txBox="1"/>
      </xdr:nvSpPr>
      <xdr:spPr>
        <a:xfrm>
          <a:off x="15214111" y="656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156230</xdr:rowOff>
    </xdr:from>
    <xdr:to>
      <xdr:col>21</xdr:col>
      <xdr:colOff>212725</xdr:colOff>
      <xdr:row>38</xdr:row>
      <xdr:rowOff>86381</xdr:rowOff>
    </xdr:to>
    <xdr:sp macro="" textlink="">
      <xdr:nvSpPr>
        <xdr:cNvPr id="537" name="円/楕円 536"/>
        <xdr:cNvSpPr/>
      </xdr:nvSpPr>
      <xdr:spPr>
        <a:xfrm>
          <a:off x="14541500" y="64998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77507</xdr:rowOff>
    </xdr:from>
    <xdr:ext cx="534377" cy="259045"/>
    <xdr:sp macro="" textlink="">
      <xdr:nvSpPr>
        <xdr:cNvPr id="538" name="テキスト ボックス 537"/>
        <xdr:cNvSpPr txBox="1"/>
      </xdr:nvSpPr>
      <xdr:spPr>
        <a:xfrm>
          <a:off x="14325111" y="659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23,664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1293</xdr:rowOff>
    </xdr:from>
    <xdr:to>
      <xdr:col>20</xdr:col>
      <xdr:colOff>9525</xdr:colOff>
      <xdr:row>38</xdr:row>
      <xdr:rowOff>102893</xdr:rowOff>
    </xdr:to>
    <xdr:sp macro="" textlink="">
      <xdr:nvSpPr>
        <xdr:cNvPr id="539" name="円/楕円 538"/>
        <xdr:cNvSpPr/>
      </xdr:nvSpPr>
      <xdr:spPr>
        <a:xfrm>
          <a:off x="13652500" y="651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94020</xdr:rowOff>
    </xdr:from>
    <xdr:ext cx="534377" cy="259045"/>
    <xdr:sp macro="" textlink="">
      <xdr:nvSpPr>
        <xdr:cNvPr id="540" name="テキスト ボックス 539"/>
        <xdr:cNvSpPr txBox="1"/>
      </xdr:nvSpPr>
      <xdr:spPr>
        <a:xfrm>
          <a:off x="13436111" y="66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21,497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159530</xdr:rowOff>
    </xdr:from>
    <xdr:to>
      <xdr:col>18</xdr:col>
      <xdr:colOff>492125</xdr:colOff>
      <xdr:row>38</xdr:row>
      <xdr:rowOff>89680</xdr:rowOff>
    </xdr:to>
    <xdr:sp macro="" textlink="">
      <xdr:nvSpPr>
        <xdr:cNvPr id="541" name="円/楕円 540"/>
        <xdr:cNvSpPr/>
      </xdr:nvSpPr>
      <xdr:spPr>
        <a:xfrm>
          <a:off x="12763500" y="65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80807</xdr:rowOff>
    </xdr:from>
    <xdr:ext cx="534377" cy="259045"/>
    <xdr:sp macro="" textlink="">
      <xdr:nvSpPr>
        <xdr:cNvPr id="542" name="テキスト ボックス 541"/>
        <xdr:cNvSpPr txBox="1"/>
      </xdr:nvSpPr>
      <xdr:spPr>
        <a:xfrm>
          <a:off x="12547111" y="659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23,231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43,361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64815</xdr:rowOff>
    </xdr:from>
    <xdr:to>
      <xdr:col>23</xdr:col>
      <xdr:colOff>517525</xdr:colOff>
      <xdr:row>57</xdr:row>
      <xdr:rowOff>75957</xdr:rowOff>
    </xdr:to>
    <xdr:cxnSp macro="">
      <xdr:nvCxnSpPr>
        <xdr:cNvPr id="569" name="直線コネクタ 568"/>
        <xdr:cNvCxnSpPr/>
      </xdr:nvCxnSpPr>
      <xdr:spPr>
        <a:xfrm flipV="1">
          <a:off x="15481300" y="9837465"/>
          <a:ext cx="838200" cy="1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29929</xdr:rowOff>
    </xdr:from>
    <xdr:ext cx="534377" cy="259045"/>
    <xdr:sp macro="" textlink="">
      <xdr:nvSpPr>
        <xdr:cNvPr id="570" name="教育費平均値テキスト"/>
        <xdr:cNvSpPr txBox="1"/>
      </xdr:nvSpPr>
      <xdr:spPr>
        <a:xfrm>
          <a:off x="16370300" y="945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75957</xdr:rowOff>
    </xdr:from>
    <xdr:to>
      <xdr:col>22</xdr:col>
      <xdr:colOff>365125</xdr:colOff>
      <xdr:row>57</xdr:row>
      <xdr:rowOff>78444</xdr:rowOff>
    </xdr:to>
    <xdr:cxnSp macro="">
      <xdr:nvCxnSpPr>
        <xdr:cNvPr id="572" name="直線コネクタ 571"/>
        <xdr:cNvCxnSpPr/>
      </xdr:nvCxnSpPr>
      <xdr:spPr>
        <a:xfrm flipV="1">
          <a:off x="14592300" y="9848607"/>
          <a:ext cx="889000" cy="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122400</xdr:rowOff>
    </xdr:from>
    <xdr:ext cx="534377" cy="259045"/>
    <xdr:sp macro="" textlink="">
      <xdr:nvSpPr>
        <xdr:cNvPr id="574" name="テキスト ボックス 573"/>
        <xdr:cNvSpPr txBox="1"/>
      </xdr:nvSpPr>
      <xdr:spPr>
        <a:xfrm>
          <a:off x="15214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78444</xdr:rowOff>
    </xdr:from>
    <xdr:to>
      <xdr:col>21</xdr:col>
      <xdr:colOff>161925</xdr:colOff>
      <xdr:row>57</xdr:row>
      <xdr:rowOff>97738</xdr:rowOff>
    </xdr:to>
    <xdr:cxnSp macro="">
      <xdr:nvCxnSpPr>
        <xdr:cNvPr id="575" name="直線コネクタ 574"/>
        <xdr:cNvCxnSpPr/>
      </xdr:nvCxnSpPr>
      <xdr:spPr>
        <a:xfrm flipV="1">
          <a:off x="13703300" y="9851094"/>
          <a:ext cx="889000" cy="1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106095</xdr:rowOff>
    </xdr:from>
    <xdr:ext cx="534377" cy="259045"/>
    <xdr:sp macro="" textlink="">
      <xdr:nvSpPr>
        <xdr:cNvPr id="577" name="テキスト ボックス 576"/>
        <xdr:cNvSpPr txBox="1"/>
      </xdr:nvSpPr>
      <xdr:spPr>
        <a:xfrm>
          <a:off x="14325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97738</xdr:rowOff>
    </xdr:from>
    <xdr:to>
      <xdr:col>19</xdr:col>
      <xdr:colOff>644525</xdr:colOff>
      <xdr:row>57</xdr:row>
      <xdr:rowOff>122139</xdr:rowOff>
    </xdr:to>
    <xdr:cxnSp macro="">
      <xdr:nvCxnSpPr>
        <xdr:cNvPr id="578" name="直線コネクタ 577"/>
        <xdr:cNvCxnSpPr/>
      </xdr:nvCxnSpPr>
      <xdr:spPr>
        <a:xfrm flipV="1">
          <a:off x="12814300" y="9870388"/>
          <a:ext cx="889000" cy="2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145493</xdr:rowOff>
    </xdr:from>
    <xdr:ext cx="534377" cy="259045"/>
    <xdr:sp macro="" textlink="">
      <xdr:nvSpPr>
        <xdr:cNvPr id="580" name="テキスト ボックス 579"/>
        <xdr:cNvSpPr txBox="1"/>
      </xdr:nvSpPr>
      <xdr:spPr>
        <a:xfrm>
          <a:off x="13436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158490</xdr:rowOff>
    </xdr:from>
    <xdr:ext cx="534377" cy="259045"/>
    <xdr:sp macro="" textlink="">
      <xdr:nvSpPr>
        <xdr:cNvPr id="582" name="テキスト ボックス 581"/>
        <xdr:cNvSpPr txBox="1"/>
      </xdr:nvSpPr>
      <xdr:spPr>
        <a:xfrm>
          <a:off x="12547111" y="941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14015</xdr:rowOff>
    </xdr:from>
    <xdr:to>
      <xdr:col>23</xdr:col>
      <xdr:colOff>568325</xdr:colOff>
      <xdr:row>57</xdr:row>
      <xdr:rowOff>115615</xdr:rowOff>
    </xdr:to>
    <xdr:sp macro="" textlink="">
      <xdr:nvSpPr>
        <xdr:cNvPr id="588" name="円/楕円 587"/>
        <xdr:cNvSpPr/>
      </xdr:nvSpPr>
      <xdr:spPr>
        <a:xfrm>
          <a:off x="16268700" y="978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100392</xdr:rowOff>
    </xdr:from>
    <xdr:ext cx="534377" cy="259045"/>
    <xdr:sp macro="" textlink="">
      <xdr:nvSpPr>
        <xdr:cNvPr id="589" name="教育費該当値テキスト"/>
        <xdr:cNvSpPr txBox="1"/>
      </xdr:nvSpPr>
      <xdr:spPr>
        <a:xfrm>
          <a:off x="16370300" y="970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53,879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25157</xdr:rowOff>
    </xdr:from>
    <xdr:to>
      <xdr:col>22</xdr:col>
      <xdr:colOff>415925</xdr:colOff>
      <xdr:row>57</xdr:row>
      <xdr:rowOff>126757</xdr:rowOff>
    </xdr:to>
    <xdr:sp macro="" textlink="">
      <xdr:nvSpPr>
        <xdr:cNvPr id="590" name="円/楕円 589"/>
        <xdr:cNvSpPr/>
      </xdr:nvSpPr>
      <xdr:spPr>
        <a:xfrm>
          <a:off x="15430500" y="979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117884</xdr:rowOff>
    </xdr:from>
    <xdr:ext cx="534377" cy="259045"/>
    <xdr:sp macro="" textlink="">
      <xdr:nvSpPr>
        <xdr:cNvPr id="591" name="テキスト ボックス 590"/>
        <xdr:cNvSpPr txBox="1"/>
      </xdr:nvSpPr>
      <xdr:spPr>
        <a:xfrm>
          <a:off x="15214111" y="989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51,442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27644</xdr:rowOff>
    </xdr:from>
    <xdr:to>
      <xdr:col>21</xdr:col>
      <xdr:colOff>212725</xdr:colOff>
      <xdr:row>57</xdr:row>
      <xdr:rowOff>129244</xdr:rowOff>
    </xdr:to>
    <xdr:sp macro="" textlink="">
      <xdr:nvSpPr>
        <xdr:cNvPr id="592" name="円/楕円 591"/>
        <xdr:cNvSpPr/>
      </xdr:nvSpPr>
      <xdr:spPr>
        <a:xfrm>
          <a:off x="14541500" y="980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120371</xdr:rowOff>
    </xdr:from>
    <xdr:ext cx="534377" cy="259045"/>
    <xdr:sp macro="" textlink="">
      <xdr:nvSpPr>
        <xdr:cNvPr id="593" name="テキスト ボックス 592"/>
        <xdr:cNvSpPr txBox="1"/>
      </xdr:nvSpPr>
      <xdr:spPr>
        <a:xfrm>
          <a:off x="14325111" y="989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50,898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46938</xdr:rowOff>
    </xdr:from>
    <xdr:to>
      <xdr:col>20</xdr:col>
      <xdr:colOff>9525</xdr:colOff>
      <xdr:row>57</xdr:row>
      <xdr:rowOff>148538</xdr:rowOff>
    </xdr:to>
    <xdr:sp macro="" textlink="">
      <xdr:nvSpPr>
        <xdr:cNvPr id="594" name="円/楕円 593"/>
        <xdr:cNvSpPr/>
      </xdr:nvSpPr>
      <xdr:spPr>
        <a:xfrm>
          <a:off x="13652500" y="981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139665</xdr:rowOff>
    </xdr:from>
    <xdr:ext cx="534377" cy="259045"/>
    <xdr:sp macro="" textlink="">
      <xdr:nvSpPr>
        <xdr:cNvPr id="595" name="テキスト ボックス 594"/>
        <xdr:cNvSpPr txBox="1"/>
      </xdr:nvSpPr>
      <xdr:spPr>
        <a:xfrm>
          <a:off x="13436111" y="991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46,678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71339</xdr:rowOff>
    </xdr:from>
    <xdr:to>
      <xdr:col>18</xdr:col>
      <xdr:colOff>492125</xdr:colOff>
      <xdr:row>58</xdr:row>
      <xdr:rowOff>1489</xdr:rowOff>
    </xdr:to>
    <xdr:sp macro="" textlink="">
      <xdr:nvSpPr>
        <xdr:cNvPr id="596" name="円/楕円 595"/>
        <xdr:cNvSpPr/>
      </xdr:nvSpPr>
      <xdr:spPr>
        <a:xfrm>
          <a:off x="12763500" y="984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164066</xdr:rowOff>
    </xdr:from>
    <xdr:ext cx="534377" cy="259045"/>
    <xdr:sp macro="" textlink="">
      <xdr:nvSpPr>
        <xdr:cNvPr id="597" name="テキスト ボックス 596"/>
        <xdr:cNvSpPr txBox="1"/>
      </xdr:nvSpPr>
      <xdr:spPr>
        <a:xfrm>
          <a:off x="12547111" y="993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41,341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123095</xdr:rowOff>
    </xdr:from>
    <xdr:to>
      <xdr:col>23</xdr:col>
      <xdr:colOff>517525</xdr:colOff>
      <xdr:row>78</xdr:row>
      <xdr:rowOff>125938</xdr:rowOff>
    </xdr:to>
    <xdr:cxnSp macro="">
      <xdr:nvCxnSpPr>
        <xdr:cNvPr id="624" name="直線コネクタ 623"/>
        <xdr:cNvCxnSpPr/>
      </xdr:nvCxnSpPr>
      <xdr:spPr>
        <a:xfrm>
          <a:off x="15481300" y="13496195"/>
          <a:ext cx="838200" cy="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12196</xdr:rowOff>
    </xdr:from>
    <xdr:to>
      <xdr:col>22</xdr:col>
      <xdr:colOff>365125</xdr:colOff>
      <xdr:row>78</xdr:row>
      <xdr:rowOff>123095</xdr:rowOff>
    </xdr:to>
    <xdr:cxnSp macro="">
      <xdr:nvCxnSpPr>
        <xdr:cNvPr id="627" name="直線コネクタ 626"/>
        <xdr:cNvCxnSpPr/>
      </xdr:nvCxnSpPr>
      <xdr:spPr>
        <a:xfrm>
          <a:off x="14592300" y="13385296"/>
          <a:ext cx="889000" cy="11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5987</xdr:rowOff>
    </xdr:from>
    <xdr:ext cx="469744" cy="259045"/>
    <xdr:sp macro="" textlink="">
      <xdr:nvSpPr>
        <xdr:cNvPr id="629" name="テキスト ボックス 628"/>
        <xdr:cNvSpPr txBox="1"/>
      </xdr:nvSpPr>
      <xdr:spPr>
        <a:xfrm>
          <a:off x="15246427" y="1320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63001</xdr:rowOff>
    </xdr:from>
    <xdr:to>
      <xdr:col>21</xdr:col>
      <xdr:colOff>161925</xdr:colOff>
      <xdr:row>78</xdr:row>
      <xdr:rowOff>12196</xdr:rowOff>
    </xdr:to>
    <xdr:cxnSp macro="">
      <xdr:nvCxnSpPr>
        <xdr:cNvPr id="630" name="直線コネクタ 629"/>
        <xdr:cNvCxnSpPr/>
      </xdr:nvCxnSpPr>
      <xdr:spPr>
        <a:xfrm>
          <a:off x="13703300" y="13264651"/>
          <a:ext cx="889000" cy="12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147397</xdr:rowOff>
    </xdr:from>
    <xdr:ext cx="469744" cy="259045"/>
    <xdr:sp macro="" textlink="">
      <xdr:nvSpPr>
        <xdr:cNvPr id="632" name="テキスト ボックス 631"/>
        <xdr:cNvSpPr txBox="1"/>
      </xdr:nvSpPr>
      <xdr:spPr>
        <a:xfrm>
          <a:off x="14357427" y="1352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63001</xdr:rowOff>
    </xdr:from>
    <xdr:to>
      <xdr:col>19</xdr:col>
      <xdr:colOff>644525</xdr:colOff>
      <xdr:row>78</xdr:row>
      <xdr:rowOff>115802</xdr:rowOff>
    </xdr:to>
    <xdr:cxnSp macro="">
      <xdr:nvCxnSpPr>
        <xdr:cNvPr id="633" name="直線コネクタ 632"/>
        <xdr:cNvCxnSpPr/>
      </xdr:nvCxnSpPr>
      <xdr:spPr>
        <a:xfrm flipV="1">
          <a:off x="12814300" y="13264651"/>
          <a:ext cx="889000" cy="22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130247</xdr:rowOff>
    </xdr:from>
    <xdr:ext cx="534377" cy="259045"/>
    <xdr:sp macro="" textlink="">
      <xdr:nvSpPr>
        <xdr:cNvPr id="635" name="テキスト ボックス 634"/>
        <xdr:cNvSpPr txBox="1"/>
      </xdr:nvSpPr>
      <xdr:spPr>
        <a:xfrm>
          <a:off x="13436111" y="135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166360</xdr:rowOff>
    </xdr:from>
    <xdr:ext cx="469744" cy="259045"/>
    <xdr:sp macro="" textlink="">
      <xdr:nvSpPr>
        <xdr:cNvPr id="637" name="テキスト ボックス 636"/>
        <xdr:cNvSpPr txBox="1"/>
      </xdr:nvSpPr>
      <xdr:spPr>
        <a:xfrm>
          <a:off x="12579427" y="131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75138</xdr:rowOff>
    </xdr:from>
    <xdr:to>
      <xdr:col>23</xdr:col>
      <xdr:colOff>568325</xdr:colOff>
      <xdr:row>79</xdr:row>
      <xdr:rowOff>5288</xdr:rowOff>
    </xdr:to>
    <xdr:sp macro="" textlink="">
      <xdr:nvSpPr>
        <xdr:cNvPr id="643" name="円/楕円 642"/>
        <xdr:cNvSpPr/>
      </xdr:nvSpPr>
      <xdr:spPr>
        <a:xfrm>
          <a:off x="16268700" y="134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17739</xdr:rowOff>
    </xdr:from>
    <xdr:ext cx="469744" cy="259045"/>
    <xdr:sp macro="" textlink="">
      <xdr:nvSpPr>
        <xdr:cNvPr id="644" name="災害復旧費該当値テキスト"/>
        <xdr:cNvSpPr txBox="1"/>
      </xdr:nvSpPr>
      <xdr:spPr>
        <a:xfrm>
          <a:off x="16370300" y="1339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72295</xdr:rowOff>
    </xdr:from>
    <xdr:to>
      <xdr:col>22</xdr:col>
      <xdr:colOff>415925</xdr:colOff>
      <xdr:row>79</xdr:row>
      <xdr:rowOff>2445</xdr:rowOff>
    </xdr:to>
    <xdr:sp macro="" textlink="">
      <xdr:nvSpPr>
        <xdr:cNvPr id="645" name="円/楕円 644"/>
        <xdr:cNvSpPr/>
      </xdr:nvSpPr>
      <xdr:spPr>
        <a:xfrm>
          <a:off x="15430500" y="1344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165022</xdr:rowOff>
    </xdr:from>
    <xdr:ext cx="469744" cy="259045"/>
    <xdr:sp macro="" textlink="">
      <xdr:nvSpPr>
        <xdr:cNvPr id="646" name="テキスト ボックス 645"/>
        <xdr:cNvSpPr txBox="1"/>
      </xdr:nvSpPr>
      <xdr:spPr>
        <a:xfrm>
          <a:off x="15246427" y="1353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132846</xdr:rowOff>
    </xdr:from>
    <xdr:to>
      <xdr:col>21</xdr:col>
      <xdr:colOff>212725</xdr:colOff>
      <xdr:row>78</xdr:row>
      <xdr:rowOff>62996</xdr:rowOff>
    </xdr:to>
    <xdr:sp macro="" textlink="">
      <xdr:nvSpPr>
        <xdr:cNvPr id="647" name="円/楕円 646"/>
        <xdr:cNvSpPr/>
      </xdr:nvSpPr>
      <xdr:spPr>
        <a:xfrm>
          <a:off x="14541500" y="1333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79523</xdr:rowOff>
    </xdr:from>
    <xdr:ext cx="534377" cy="259045"/>
    <xdr:sp macro="" textlink="">
      <xdr:nvSpPr>
        <xdr:cNvPr id="648" name="テキスト ボックス 647"/>
        <xdr:cNvSpPr txBox="1"/>
      </xdr:nvSpPr>
      <xdr:spPr>
        <a:xfrm>
          <a:off x="14325111" y="1310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27,888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12201</xdr:rowOff>
    </xdr:from>
    <xdr:to>
      <xdr:col>20</xdr:col>
      <xdr:colOff>9525</xdr:colOff>
      <xdr:row>77</xdr:row>
      <xdr:rowOff>113801</xdr:rowOff>
    </xdr:to>
    <xdr:sp macro="" textlink="">
      <xdr:nvSpPr>
        <xdr:cNvPr id="649" name="円/楕円 648"/>
        <xdr:cNvSpPr/>
      </xdr:nvSpPr>
      <xdr:spPr>
        <a:xfrm>
          <a:off x="13652500" y="1321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130328</xdr:rowOff>
    </xdr:from>
    <xdr:ext cx="534377" cy="259045"/>
    <xdr:sp macro="" textlink="">
      <xdr:nvSpPr>
        <xdr:cNvPr id="650" name="テキスト ボックス 649"/>
        <xdr:cNvSpPr txBox="1"/>
      </xdr:nvSpPr>
      <xdr:spPr>
        <a:xfrm>
          <a:off x="13436111" y="1298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54,276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65002</xdr:rowOff>
    </xdr:from>
    <xdr:to>
      <xdr:col>18</xdr:col>
      <xdr:colOff>492125</xdr:colOff>
      <xdr:row>78</xdr:row>
      <xdr:rowOff>166602</xdr:rowOff>
    </xdr:to>
    <xdr:sp macro="" textlink="">
      <xdr:nvSpPr>
        <xdr:cNvPr id="651" name="円/楕円 650"/>
        <xdr:cNvSpPr/>
      </xdr:nvSpPr>
      <xdr:spPr>
        <a:xfrm>
          <a:off x="12763500" y="1343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157729</xdr:rowOff>
    </xdr:from>
    <xdr:ext cx="469744" cy="259045"/>
    <xdr:sp macro="" textlink="">
      <xdr:nvSpPr>
        <xdr:cNvPr id="652" name="テキスト ボックス 651"/>
        <xdr:cNvSpPr txBox="1"/>
      </xdr:nvSpPr>
      <xdr:spPr>
        <a:xfrm>
          <a:off x="12579427" y="135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115843</xdr:rowOff>
    </xdr:from>
    <xdr:to>
      <xdr:col>23</xdr:col>
      <xdr:colOff>517525</xdr:colOff>
      <xdr:row>96</xdr:row>
      <xdr:rowOff>119917</xdr:rowOff>
    </xdr:to>
    <xdr:cxnSp macro="">
      <xdr:nvCxnSpPr>
        <xdr:cNvPr id="679" name="直線コネクタ 678"/>
        <xdr:cNvCxnSpPr/>
      </xdr:nvCxnSpPr>
      <xdr:spPr>
        <a:xfrm>
          <a:off x="15481300" y="16575043"/>
          <a:ext cx="838200" cy="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145184</xdr:rowOff>
    </xdr:from>
    <xdr:ext cx="599010" cy="259045"/>
    <xdr:sp macro="" textlink="">
      <xdr:nvSpPr>
        <xdr:cNvPr id="680" name="公債費平均値テキスト"/>
        <xdr:cNvSpPr txBox="1"/>
      </xdr:nvSpPr>
      <xdr:spPr>
        <a:xfrm>
          <a:off x="16370300" y="16261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94771</xdr:rowOff>
    </xdr:from>
    <xdr:to>
      <xdr:col>22</xdr:col>
      <xdr:colOff>365125</xdr:colOff>
      <xdr:row>96</xdr:row>
      <xdr:rowOff>115843</xdr:rowOff>
    </xdr:to>
    <xdr:cxnSp macro="">
      <xdr:nvCxnSpPr>
        <xdr:cNvPr id="682" name="直線コネクタ 681"/>
        <xdr:cNvCxnSpPr/>
      </xdr:nvCxnSpPr>
      <xdr:spPr>
        <a:xfrm>
          <a:off x="14592300" y="16553971"/>
          <a:ext cx="889000" cy="2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46116</xdr:rowOff>
    </xdr:from>
    <xdr:ext cx="599010" cy="259045"/>
    <xdr:sp macro="" textlink="">
      <xdr:nvSpPr>
        <xdr:cNvPr id="684" name="テキスト ボックス 683"/>
        <xdr:cNvSpPr txBox="1"/>
      </xdr:nvSpPr>
      <xdr:spPr>
        <a:xfrm>
          <a:off x="15181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67394</xdr:rowOff>
    </xdr:from>
    <xdr:to>
      <xdr:col>21</xdr:col>
      <xdr:colOff>161925</xdr:colOff>
      <xdr:row>96</xdr:row>
      <xdr:rowOff>94771</xdr:rowOff>
    </xdr:to>
    <xdr:cxnSp macro="">
      <xdr:nvCxnSpPr>
        <xdr:cNvPr id="685" name="直線コネクタ 684"/>
        <xdr:cNvCxnSpPr/>
      </xdr:nvCxnSpPr>
      <xdr:spPr>
        <a:xfrm>
          <a:off x="13703300" y="16526594"/>
          <a:ext cx="889000" cy="2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50866</xdr:rowOff>
    </xdr:from>
    <xdr:ext cx="599010" cy="259045"/>
    <xdr:sp macro="" textlink="">
      <xdr:nvSpPr>
        <xdr:cNvPr id="687" name="テキスト ボックス 686"/>
        <xdr:cNvSpPr txBox="1"/>
      </xdr:nvSpPr>
      <xdr:spPr>
        <a:xfrm>
          <a:off x="14292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26777</xdr:rowOff>
    </xdr:from>
    <xdr:to>
      <xdr:col>19</xdr:col>
      <xdr:colOff>644525</xdr:colOff>
      <xdr:row>96</xdr:row>
      <xdr:rowOff>67394</xdr:rowOff>
    </xdr:to>
    <xdr:cxnSp macro="">
      <xdr:nvCxnSpPr>
        <xdr:cNvPr id="688" name="直線コネクタ 687"/>
        <xdr:cNvCxnSpPr/>
      </xdr:nvCxnSpPr>
      <xdr:spPr>
        <a:xfrm>
          <a:off x="12814300" y="16485977"/>
          <a:ext cx="889000" cy="4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40977</xdr:rowOff>
    </xdr:from>
    <xdr:ext cx="599010" cy="259045"/>
    <xdr:sp macro="" textlink="">
      <xdr:nvSpPr>
        <xdr:cNvPr id="690" name="テキスト ボックス 689"/>
        <xdr:cNvSpPr txBox="1"/>
      </xdr:nvSpPr>
      <xdr:spPr>
        <a:xfrm>
          <a:off x="13403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14363</xdr:rowOff>
    </xdr:from>
    <xdr:ext cx="599010" cy="259045"/>
    <xdr:sp macro="" textlink="">
      <xdr:nvSpPr>
        <xdr:cNvPr id="692" name="テキスト ボックス 691"/>
        <xdr:cNvSpPr txBox="1"/>
      </xdr:nvSpPr>
      <xdr:spPr>
        <a:xfrm>
          <a:off x="12514794" y="1613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69117</xdr:rowOff>
    </xdr:from>
    <xdr:to>
      <xdr:col>23</xdr:col>
      <xdr:colOff>568325</xdr:colOff>
      <xdr:row>96</xdr:row>
      <xdr:rowOff>170717</xdr:rowOff>
    </xdr:to>
    <xdr:sp macro="" textlink="">
      <xdr:nvSpPr>
        <xdr:cNvPr id="698" name="円/楕円 697"/>
        <xdr:cNvSpPr/>
      </xdr:nvSpPr>
      <xdr:spPr>
        <a:xfrm>
          <a:off x="16268700" y="1652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47544</xdr:rowOff>
    </xdr:from>
    <xdr:ext cx="534377" cy="259045"/>
    <xdr:sp macro="" textlink="">
      <xdr:nvSpPr>
        <xdr:cNvPr id="699" name="公債費該当値テキスト"/>
        <xdr:cNvSpPr txBox="1"/>
      </xdr:nvSpPr>
      <xdr:spPr>
        <a:xfrm>
          <a:off x="16370300" y="1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79,327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65043</xdr:rowOff>
    </xdr:from>
    <xdr:to>
      <xdr:col>22</xdr:col>
      <xdr:colOff>415925</xdr:colOff>
      <xdr:row>96</xdr:row>
      <xdr:rowOff>166643</xdr:rowOff>
    </xdr:to>
    <xdr:sp macro="" textlink="">
      <xdr:nvSpPr>
        <xdr:cNvPr id="700" name="円/楕円 699"/>
        <xdr:cNvSpPr/>
      </xdr:nvSpPr>
      <xdr:spPr>
        <a:xfrm>
          <a:off x="15430500" y="1652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157770</xdr:rowOff>
    </xdr:from>
    <xdr:ext cx="534377" cy="259045"/>
    <xdr:sp macro="" textlink="">
      <xdr:nvSpPr>
        <xdr:cNvPr id="701" name="テキスト ボックス 700"/>
        <xdr:cNvSpPr txBox="1"/>
      </xdr:nvSpPr>
      <xdr:spPr>
        <a:xfrm>
          <a:off x="15214111" y="1661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80,218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43971</xdr:rowOff>
    </xdr:from>
    <xdr:to>
      <xdr:col>21</xdr:col>
      <xdr:colOff>212725</xdr:colOff>
      <xdr:row>96</xdr:row>
      <xdr:rowOff>145571</xdr:rowOff>
    </xdr:to>
    <xdr:sp macro="" textlink="">
      <xdr:nvSpPr>
        <xdr:cNvPr id="702" name="円/楕円 701"/>
        <xdr:cNvSpPr/>
      </xdr:nvSpPr>
      <xdr:spPr>
        <a:xfrm>
          <a:off x="14541500" y="1650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136698</xdr:rowOff>
    </xdr:from>
    <xdr:ext cx="534377" cy="259045"/>
    <xdr:sp macro="" textlink="">
      <xdr:nvSpPr>
        <xdr:cNvPr id="703" name="テキスト ボックス 702"/>
        <xdr:cNvSpPr txBox="1"/>
      </xdr:nvSpPr>
      <xdr:spPr>
        <a:xfrm>
          <a:off x="14325111" y="1659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84,827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16594</xdr:rowOff>
    </xdr:from>
    <xdr:to>
      <xdr:col>20</xdr:col>
      <xdr:colOff>9525</xdr:colOff>
      <xdr:row>96</xdr:row>
      <xdr:rowOff>118194</xdr:rowOff>
    </xdr:to>
    <xdr:sp macro="" textlink="">
      <xdr:nvSpPr>
        <xdr:cNvPr id="704" name="円/楕円 703"/>
        <xdr:cNvSpPr/>
      </xdr:nvSpPr>
      <xdr:spPr>
        <a:xfrm>
          <a:off x="13652500" y="164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109321</xdr:rowOff>
    </xdr:from>
    <xdr:ext cx="534377" cy="259045"/>
    <xdr:sp macro="" textlink="">
      <xdr:nvSpPr>
        <xdr:cNvPr id="705" name="テキスト ボックス 704"/>
        <xdr:cNvSpPr txBox="1"/>
      </xdr:nvSpPr>
      <xdr:spPr>
        <a:xfrm>
          <a:off x="13436111" y="165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90,815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147427</xdr:rowOff>
    </xdr:from>
    <xdr:to>
      <xdr:col>18</xdr:col>
      <xdr:colOff>492125</xdr:colOff>
      <xdr:row>96</xdr:row>
      <xdr:rowOff>77577</xdr:rowOff>
    </xdr:to>
    <xdr:sp macro="" textlink="">
      <xdr:nvSpPr>
        <xdr:cNvPr id="706" name="円/楕円 705"/>
        <xdr:cNvSpPr/>
      </xdr:nvSpPr>
      <xdr:spPr>
        <a:xfrm>
          <a:off x="12763500" y="1643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68704</xdr:rowOff>
    </xdr:from>
    <xdr:ext cx="534377" cy="259045"/>
    <xdr:sp macro="" textlink="">
      <xdr:nvSpPr>
        <xdr:cNvPr id="707" name="テキスト ボックス 706"/>
        <xdr:cNvSpPr txBox="1"/>
      </xdr:nvSpPr>
      <xdr:spPr>
        <a:xfrm>
          <a:off x="12547111" y="1652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類似団体と比較し、概ね同水準または、若干低い値となっており、今後も維持していく必要がある。</a:t>
          </a:r>
          <a:endParaRPr kumimoji="1" lang="en-US" altLang="ja-JP" sz="1400">
            <a:latin typeface="ＭＳ Ｐゴシック"/>
          </a:endParaRPr>
        </a:p>
        <a:p>
          <a:r>
            <a:rPr kumimoji="1" lang="ja-JP" altLang="en-US" sz="1400">
              <a:latin typeface="ＭＳ Ｐゴシック"/>
            </a:rPr>
            <a:t>　しかしながら、平成</a:t>
          </a:r>
          <a:r>
            <a:rPr kumimoji="1" lang="en-US" altLang="ja-JP" sz="1400">
              <a:latin typeface="ＭＳ Ｐゴシック"/>
            </a:rPr>
            <a:t>28</a:t>
          </a:r>
          <a:r>
            <a:rPr kumimoji="1" lang="ja-JP" altLang="en-US" sz="1400">
              <a:latin typeface="ＭＳ Ｐゴシック"/>
            </a:rPr>
            <a:t>年熊本地震が発生したことにより大打撃を受けた観光面のバックアップと防災体制の構築のため</a:t>
          </a:r>
          <a:endParaRPr kumimoji="1" lang="en-US" altLang="ja-JP" sz="1400">
            <a:latin typeface="ＭＳ Ｐゴシック"/>
          </a:endParaRPr>
        </a:p>
        <a:p>
          <a:r>
            <a:rPr kumimoji="1" lang="ja-JP" altLang="en-US" sz="1400">
              <a:latin typeface="ＭＳ Ｐゴシック"/>
            </a:rPr>
            <a:t>　今後は商工費及び消防費の増加を見込んでいる。</a:t>
          </a:r>
          <a:endParaRPr kumimoji="1" lang="en-US" altLang="ja-JP" sz="14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熊本県高森町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経済対策による交付金事業の活用などにより、財政調整基金も大幅な積み増しを行ってきた。</a:t>
          </a:r>
          <a:endParaRPr lang="ja-JP" altLang="ja-JP" sz="1400">
            <a:effectLst/>
          </a:endParaRPr>
        </a:p>
        <a:p>
          <a:pPr rtl="0"/>
          <a:r>
            <a:rPr lang="ja-JP" altLang="en-US" sz="1400">
              <a:effectLst/>
            </a:rPr>
            <a:t>　実質単年度収支についても、Ｈ</a:t>
          </a:r>
          <a:r>
            <a:rPr lang="en-US" altLang="ja-JP" sz="1400">
              <a:effectLst/>
            </a:rPr>
            <a:t>26</a:t>
          </a:r>
          <a:r>
            <a:rPr lang="ja-JP" altLang="en-US" sz="1400">
              <a:effectLst/>
            </a:rPr>
            <a:t>は赤字となったもののＨ２７は黒字に転じている。</a:t>
          </a:r>
          <a:endParaRPr lang="en-US"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400">
              <a:effectLst/>
            </a:rPr>
            <a:t>　今後は平成２８年熊本地震の発生により財政調整基金は減額を見込んでいるが、</a:t>
          </a:r>
          <a:r>
            <a:rPr lang="ja-JP" altLang="ja-JP" sz="1400" b="0" i="0" baseline="0">
              <a:solidFill>
                <a:schemeClr val="dk1"/>
              </a:solidFill>
              <a:effectLst/>
              <a:latin typeface="+mn-lt"/>
              <a:ea typeface="+mn-ea"/>
              <a:cs typeface="+mn-cs"/>
            </a:rPr>
            <a:t>効率的な交付金事業の活用と自主財源の確保に努めながら、各種事業を推進していく。</a:t>
          </a:r>
          <a:endParaRPr lang="ja-JP" altLang="ja-JP" sz="1400">
            <a:effectLst/>
          </a:endParaRPr>
        </a:p>
        <a:p>
          <a:pPr rtl="0"/>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熊本県高森町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一般会計及び特別会計のすべての会計において黒字決算となっており、今後も適正な財政運営に努めることとする。</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61</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62</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63</v>
      </c>
      <c r="C3" s="590"/>
      <c r="D3" s="590"/>
      <c r="E3" s="591"/>
      <c r="F3" s="591"/>
      <c r="G3" s="591"/>
      <c r="H3" s="591"/>
      <c r="I3" s="591"/>
      <c r="J3" s="591"/>
      <c r="K3" s="591"/>
      <c r="L3" s="591" t="s">
        <v>64</v>
      </c>
      <c r="M3" s="591"/>
      <c r="N3" s="591"/>
      <c r="O3" s="591"/>
      <c r="P3" s="591"/>
      <c r="Q3" s="591"/>
      <c r="R3" s="594"/>
      <c r="S3" s="594"/>
      <c r="T3" s="594"/>
      <c r="U3" s="594"/>
      <c r="V3" s="595"/>
      <c r="W3" s="492" t="s">
        <v>65</v>
      </c>
      <c r="X3" s="493"/>
      <c r="Y3" s="493"/>
      <c r="Z3" s="493"/>
      <c r="AA3" s="493"/>
      <c r="AB3" s="590"/>
      <c r="AC3" s="594" t="s">
        <v>66</v>
      </c>
      <c r="AD3" s="493"/>
      <c r="AE3" s="493"/>
      <c r="AF3" s="493"/>
      <c r="AG3" s="493"/>
      <c r="AH3" s="493"/>
      <c r="AI3" s="493"/>
      <c r="AJ3" s="493"/>
      <c r="AK3" s="493"/>
      <c r="AL3" s="556"/>
      <c r="AM3" s="492" t="s">
        <v>67</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68</v>
      </c>
      <c r="BO3" s="493"/>
      <c r="BP3" s="493"/>
      <c r="BQ3" s="493"/>
      <c r="BR3" s="493"/>
      <c r="BS3" s="493"/>
      <c r="BT3" s="493"/>
      <c r="BU3" s="556"/>
      <c r="BV3" s="492" t="s">
        <v>69</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70</v>
      </c>
      <c r="CU3" s="493"/>
      <c r="CV3" s="493"/>
      <c r="CW3" s="493"/>
      <c r="CX3" s="493"/>
      <c r="CY3" s="493"/>
      <c r="CZ3" s="493"/>
      <c r="DA3" s="556"/>
      <c r="DB3" s="492" t="s">
        <v>71</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72</v>
      </c>
      <c r="AZ4" s="406"/>
      <c r="BA4" s="406"/>
      <c r="BB4" s="406"/>
      <c r="BC4" s="406"/>
      <c r="BD4" s="406"/>
      <c r="BE4" s="406"/>
      <c r="BF4" s="406"/>
      <c r="BG4" s="406"/>
      <c r="BH4" s="406"/>
      <c r="BI4" s="406"/>
      <c r="BJ4" s="406"/>
      <c r="BK4" s="406"/>
      <c r="BL4" s="406"/>
      <c r="BM4" s="407"/>
      <c r="BN4" s="408">
        <v>4884429</v>
      </c>
      <c r="BO4" s="409"/>
      <c r="BP4" s="409"/>
      <c r="BQ4" s="409"/>
      <c r="BR4" s="409"/>
      <c r="BS4" s="409"/>
      <c r="BT4" s="409"/>
      <c r="BU4" s="410"/>
      <c r="BV4" s="408">
        <v>5474116</v>
      </c>
      <c r="BW4" s="409"/>
      <c r="BX4" s="409"/>
      <c r="BY4" s="409"/>
      <c r="BZ4" s="409"/>
      <c r="CA4" s="409"/>
      <c r="CB4" s="409"/>
      <c r="CC4" s="410"/>
      <c r="CD4" s="582" t="s">
        <v>73</v>
      </c>
      <c r="CE4" s="583"/>
      <c r="CF4" s="583"/>
      <c r="CG4" s="583"/>
      <c r="CH4" s="583"/>
      <c r="CI4" s="583"/>
      <c r="CJ4" s="583"/>
      <c r="CK4" s="583"/>
      <c r="CL4" s="583"/>
      <c r="CM4" s="583"/>
      <c r="CN4" s="583"/>
      <c r="CO4" s="583"/>
      <c r="CP4" s="583"/>
      <c r="CQ4" s="583"/>
      <c r="CR4" s="583"/>
      <c r="CS4" s="584"/>
      <c r="CT4" s="585">
        <v>3.3</v>
      </c>
      <c r="CU4" s="586"/>
      <c r="CV4" s="586"/>
      <c r="CW4" s="586"/>
      <c r="CX4" s="586"/>
      <c r="CY4" s="586"/>
      <c r="CZ4" s="586"/>
      <c r="DA4" s="587"/>
      <c r="DB4" s="585">
        <v>3.4</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74</v>
      </c>
      <c r="AN5" s="387"/>
      <c r="AO5" s="387"/>
      <c r="AP5" s="387"/>
      <c r="AQ5" s="387"/>
      <c r="AR5" s="387"/>
      <c r="AS5" s="387"/>
      <c r="AT5" s="388"/>
      <c r="AU5" s="470" t="s">
        <v>75</v>
      </c>
      <c r="AV5" s="471"/>
      <c r="AW5" s="471"/>
      <c r="AX5" s="471"/>
      <c r="AY5" s="393" t="s">
        <v>76</v>
      </c>
      <c r="AZ5" s="394"/>
      <c r="BA5" s="394"/>
      <c r="BB5" s="394"/>
      <c r="BC5" s="394"/>
      <c r="BD5" s="394"/>
      <c r="BE5" s="394"/>
      <c r="BF5" s="394"/>
      <c r="BG5" s="394"/>
      <c r="BH5" s="394"/>
      <c r="BI5" s="394"/>
      <c r="BJ5" s="394"/>
      <c r="BK5" s="394"/>
      <c r="BL5" s="394"/>
      <c r="BM5" s="395"/>
      <c r="BN5" s="413">
        <v>4701225</v>
      </c>
      <c r="BO5" s="414"/>
      <c r="BP5" s="414"/>
      <c r="BQ5" s="414"/>
      <c r="BR5" s="414"/>
      <c r="BS5" s="414"/>
      <c r="BT5" s="414"/>
      <c r="BU5" s="415"/>
      <c r="BV5" s="413">
        <v>5328376</v>
      </c>
      <c r="BW5" s="414"/>
      <c r="BX5" s="414"/>
      <c r="BY5" s="414"/>
      <c r="BZ5" s="414"/>
      <c r="CA5" s="414"/>
      <c r="CB5" s="414"/>
      <c r="CC5" s="415"/>
      <c r="CD5" s="422" t="s">
        <v>77</v>
      </c>
      <c r="CE5" s="423"/>
      <c r="CF5" s="423"/>
      <c r="CG5" s="423"/>
      <c r="CH5" s="423"/>
      <c r="CI5" s="423"/>
      <c r="CJ5" s="423"/>
      <c r="CK5" s="423"/>
      <c r="CL5" s="423"/>
      <c r="CM5" s="423"/>
      <c r="CN5" s="423"/>
      <c r="CO5" s="423"/>
      <c r="CP5" s="423"/>
      <c r="CQ5" s="423"/>
      <c r="CR5" s="423"/>
      <c r="CS5" s="424"/>
      <c r="CT5" s="383">
        <v>79.7</v>
      </c>
      <c r="CU5" s="384"/>
      <c r="CV5" s="384"/>
      <c r="CW5" s="384"/>
      <c r="CX5" s="384"/>
      <c r="CY5" s="384"/>
      <c r="CZ5" s="384"/>
      <c r="DA5" s="385"/>
      <c r="DB5" s="383">
        <v>84.5</v>
      </c>
      <c r="DC5" s="384"/>
      <c r="DD5" s="384"/>
      <c r="DE5" s="384"/>
      <c r="DF5" s="384"/>
      <c r="DG5" s="384"/>
      <c r="DH5" s="384"/>
      <c r="DI5" s="385"/>
      <c r="DJ5" s="137"/>
      <c r="DK5" s="137"/>
      <c r="DL5" s="137"/>
      <c r="DM5" s="137"/>
      <c r="DN5" s="137"/>
      <c r="DO5" s="137"/>
    </row>
    <row r="6" spans="1:119" ht="18.75" customHeight="1" x14ac:dyDescent="0.15">
      <c r="A6" s="138"/>
      <c r="B6" s="562" t="s">
        <v>78</v>
      </c>
      <c r="C6" s="427"/>
      <c r="D6" s="427"/>
      <c r="E6" s="563"/>
      <c r="F6" s="563"/>
      <c r="G6" s="563"/>
      <c r="H6" s="563"/>
      <c r="I6" s="563"/>
      <c r="J6" s="563"/>
      <c r="K6" s="563"/>
      <c r="L6" s="563" t="s">
        <v>79</v>
      </c>
      <c r="M6" s="563"/>
      <c r="N6" s="563"/>
      <c r="O6" s="563"/>
      <c r="P6" s="563"/>
      <c r="Q6" s="563"/>
      <c r="R6" s="451"/>
      <c r="S6" s="451"/>
      <c r="T6" s="451"/>
      <c r="U6" s="451"/>
      <c r="V6" s="569"/>
      <c r="W6" s="502" t="s">
        <v>80</v>
      </c>
      <c r="X6" s="426"/>
      <c r="Y6" s="426"/>
      <c r="Z6" s="426"/>
      <c r="AA6" s="426"/>
      <c r="AB6" s="427"/>
      <c r="AC6" s="574" t="s">
        <v>81</v>
      </c>
      <c r="AD6" s="575"/>
      <c r="AE6" s="575"/>
      <c r="AF6" s="575"/>
      <c r="AG6" s="575"/>
      <c r="AH6" s="575"/>
      <c r="AI6" s="575"/>
      <c r="AJ6" s="575"/>
      <c r="AK6" s="575"/>
      <c r="AL6" s="576"/>
      <c r="AM6" s="482" t="s">
        <v>82</v>
      </c>
      <c r="AN6" s="387"/>
      <c r="AO6" s="387"/>
      <c r="AP6" s="387"/>
      <c r="AQ6" s="387"/>
      <c r="AR6" s="387"/>
      <c r="AS6" s="387"/>
      <c r="AT6" s="388"/>
      <c r="AU6" s="470" t="s">
        <v>75</v>
      </c>
      <c r="AV6" s="471"/>
      <c r="AW6" s="471"/>
      <c r="AX6" s="471"/>
      <c r="AY6" s="393" t="s">
        <v>83</v>
      </c>
      <c r="AZ6" s="394"/>
      <c r="BA6" s="394"/>
      <c r="BB6" s="394"/>
      <c r="BC6" s="394"/>
      <c r="BD6" s="394"/>
      <c r="BE6" s="394"/>
      <c r="BF6" s="394"/>
      <c r="BG6" s="394"/>
      <c r="BH6" s="394"/>
      <c r="BI6" s="394"/>
      <c r="BJ6" s="394"/>
      <c r="BK6" s="394"/>
      <c r="BL6" s="394"/>
      <c r="BM6" s="395"/>
      <c r="BN6" s="413">
        <v>183204</v>
      </c>
      <c r="BO6" s="414"/>
      <c r="BP6" s="414"/>
      <c r="BQ6" s="414"/>
      <c r="BR6" s="414"/>
      <c r="BS6" s="414"/>
      <c r="BT6" s="414"/>
      <c r="BU6" s="415"/>
      <c r="BV6" s="413">
        <v>145740</v>
      </c>
      <c r="BW6" s="414"/>
      <c r="BX6" s="414"/>
      <c r="BY6" s="414"/>
      <c r="BZ6" s="414"/>
      <c r="CA6" s="414"/>
      <c r="CB6" s="414"/>
      <c r="CC6" s="415"/>
      <c r="CD6" s="422" t="s">
        <v>84</v>
      </c>
      <c r="CE6" s="423"/>
      <c r="CF6" s="423"/>
      <c r="CG6" s="423"/>
      <c r="CH6" s="423"/>
      <c r="CI6" s="423"/>
      <c r="CJ6" s="423"/>
      <c r="CK6" s="423"/>
      <c r="CL6" s="423"/>
      <c r="CM6" s="423"/>
      <c r="CN6" s="423"/>
      <c r="CO6" s="423"/>
      <c r="CP6" s="423"/>
      <c r="CQ6" s="423"/>
      <c r="CR6" s="423"/>
      <c r="CS6" s="424"/>
      <c r="CT6" s="559">
        <v>83.9</v>
      </c>
      <c r="CU6" s="560"/>
      <c r="CV6" s="560"/>
      <c r="CW6" s="560"/>
      <c r="CX6" s="560"/>
      <c r="CY6" s="560"/>
      <c r="CZ6" s="560"/>
      <c r="DA6" s="561"/>
      <c r="DB6" s="559">
        <v>89.1</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85</v>
      </c>
      <c r="AN7" s="387"/>
      <c r="AO7" s="387"/>
      <c r="AP7" s="387"/>
      <c r="AQ7" s="387"/>
      <c r="AR7" s="387"/>
      <c r="AS7" s="387"/>
      <c r="AT7" s="388"/>
      <c r="AU7" s="470" t="s">
        <v>86</v>
      </c>
      <c r="AV7" s="471"/>
      <c r="AW7" s="471"/>
      <c r="AX7" s="471"/>
      <c r="AY7" s="393" t="s">
        <v>87</v>
      </c>
      <c r="AZ7" s="394"/>
      <c r="BA7" s="394"/>
      <c r="BB7" s="394"/>
      <c r="BC7" s="394"/>
      <c r="BD7" s="394"/>
      <c r="BE7" s="394"/>
      <c r="BF7" s="394"/>
      <c r="BG7" s="394"/>
      <c r="BH7" s="394"/>
      <c r="BI7" s="394"/>
      <c r="BJ7" s="394"/>
      <c r="BK7" s="394"/>
      <c r="BL7" s="394"/>
      <c r="BM7" s="395"/>
      <c r="BN7" s="413">
        <v>87457</v>
      </c>
      <c r="BO7" s="414"/>
      <c r="BP7" s="414"/>
      <c r="BQ7" s="414"/>
      <c r="BR7" s="414"/>
      <c r="BS7" s="414"/>
      <c r="BT7" s="414"/>
      <c r="BU7" s="415"/>
      <c r="BV7" s="413">
        <v>51602</v>
      </c>
      <c r="BW7" s="414"/>
      <c r="BX7" s="414"/>
      <c r="BY7" s="414"/>
      <c r="BZ7" s="414"/>
      <c r="CA7" s="414"/>
      <c r="CB7" s="414"/>
      <c r="CC7" s="415"/>
      <c r="CD7" s="422" t="s">
        <v>88</v>
      </c>
      <c r="CE7" s="423"/>
      <c r="CF7" s="423"/>
      <c r="CG7" s="423"/>
      <c r="CH7" s="423"/>
      <c r="CI7" s="423"/>
      <c r="CJ7" s="423"/>
      <c r="CK7" s="423"/>
      <c r="CL7" s="423"/>
      <c r="CM7" s="423"/>
      <c r="CN7" s="423"/>
      <c r="CO7" s="423"/>
      <c r="CP7" s="423"/>
      <c r="CQ7" s="423"/>
      <c r="CR7" s="423"/>
      <c r="CS7" s="424"/>
      <c r="CT7" s="413">
        <v>2887746</v>
      </c>
      <c r="CU7" s="414"/>
      <c r="CV7" s="414"/>
      <c r="CW7" s="414"/>
      <c r="CX7" s="414"/>
      <c r="CY7" s="414"/>
      <c r="CZ7" s="414"/>
      <c r="DA7" s="415"/>
      <c r="DB7" s="413">
        <v>2777126</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89</v>
      </c>
      <c r="AN8" s="387"/>
      <c r="AO8" s="387"/>
      <c r="AP8" s="387"/>
      <c r="AQ8" s="387"/>
      <c r="AR8" s="387"/>
      <c r="AS8" s="387"/>
      <c r="AT8" s="388"/>
      <c r="AU8" s="470" t="s">
        <v>90</v>
      </c>
      <c r="AV8" s="471"/>
      <c r="AW8" s="471"/>
      <c r="AX8" s="471"/>
      <c r="AY8" s="393" t="s">
        <v>91</v>
      </c>
      <c r="AZ8" s="394"/>
      <c r="BA8" s="394"/>
      <c r="BB8" s="394"/>
      <c r="BC8" s="394"/>
      <c r="BD8" s="394"/>
      <c r="BE8" s="394"/>
      <c r="BF8" s="394"/>
      <c r="BG8" s="394"/>
      <c r="BH8" s="394"/>
      <c r="BI8" s="394"/>
      <c r="BJ8" s="394"/>
      <c r="BK8" s="394"/>
      <c r="BL8" s="394"/>
      <c r="BM8" s="395"/>
      <c r="BN8" s="413">
        <v>95747</v>
      </c>
      <c r="BO8" s="414"/>
      <c r="BP8" s="414"/>
      <c r="BQ8" s="414"/>
      <c r="BR8" s="414"/>
      <c r="BS8" s="414"/>
      <c r="BT8" s="414"/>
      <c r="BU8" s="415"/>
      <c r="BV8" s="413">
        <v>94138</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0.22</v>
      </c>
      <c r="CU8" s="523"/>
      <c r="CV8" s="523"/>
      <c r="CW8" s="523"/>
      <c r="CX8" s="523"/>
      <c r="CY8" s="523"/>
      <c r="CZ8" s="523"/>
      <c r="DA8" s="524"/>
      <c r="DB8" s="522">
        <v>0.22</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6325</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75</v>
      </c>
      <c r="AV9" s="471"/>
      <c r="AW9" s="471"/>
      <c r="AX9" s="471"/>
      <c r="AY9" s="393" t="s">
        <v>97</v>
      </c>
      <c r="AZ9" s="394"/>
      <c r="BA9" s="394"/>
      <c r="BB9" s="394"/>
      <c r="BC9" s="394"/>
      <c r="BD9" s="394"/>
      <c r="BE9" s="394"/>
      <c r="BF9" s="394"/>
      <c r="BG9" s="394"/>
      <c r="BH9" s="394"/>
      <c r="BI9" s="394"/>
      <c r="BJ9" s="394"/>
      <c r="BK9" s="394"/>
      <c r="BL9" s="394"/>
      <c r="BM9" s="395"/>
      <c r="BN9" s="413">
        <v>1609</v>
      </c>
      <c r="BO9" s="414"/>
      <c r="BP9" s="414"/>
      <c r="BQ9" s="414"/>
      <c r="BR9" s="414"/>
      <c r="BS9" s="414"/>
      <c r="BT9" s="414"/>
      <c r="BU9" s="415"/>
      <c r="BV9" s="413">
        <v>26874</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15.4</v>
      </c>
      <c r="CU9" s="384"/>
      <c r="CV9" s="384"/>
      <c r="CW9" s="384"/>
      <c r="CX9" s="384"/>
      <c r="CY9" s="384"/>
      <c r="CZ9" s="384"/>
      <c r="DA9" s="385"/>
      <c r="DB9" s="383">
        <v>15.8</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6716</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217914</v>
      </c>
      <c r="BO10" s="414"/>
      <c r="BP10" s="414"/>
      <c r="BQ10" s="414"/>
      <c r="BR10" s="414"/>
      <c r="BS10" s="414"/>
      <c r="BT10" s="414"/>
      <c r="BU10" s="415"/>
      <c r="BV10" s="413">
        <v>46217</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107</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6784</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60000</v>
      </c>
      <c r="BO12" s="414"/>
      <c r="BP12" s="414"/>
      <c r="BQ12" s="414"/>
      <c r="BR12" s="414"/>
      <c r="BS12" s="414"/>
      <c r="BT12" s="414"/>
      <c r="BU12" s="415"/>
      <c r="BV12" s="413">
        <v>100000</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6733</v>
      </c>
      <c r="S13" s="515"/>
      <c r="T13" s="515"/>
      <c r="U13" s="515"/>
      <c r="V13" s="516"/>
      <c r="W13" s="502" t="s">
        <v>121</v>
      </c>
      <c r="X13" s="426"/>
      <c r="Y13" s="426"/>
      <c r="Z13" s="426"/>
      <c r="AA13" s="426"/>
      <c r="AB13" s="427"/>
      <c r="AC13" s="389">
        <v>811</v>
      </c>
      <c r="AD13" s="390"/>
      <c r="AE13" s="390"/>
      <c r="AF13" s="390"/>
      <c r="AG13" s="391"/>
      <c r="AH13" s="389">
        <v>937</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159523</v>
      </c>
      <c r="BO13" s="414"/>
      <c r="BP13" s="414"/>
      <c r="BQ13" s="414"/>
      <c r="BR13" s="414"/>
      <c r="BS13" s="414"/>
      <c r="BT13" s="414"/>
      <c r="BU13" s="415"/>
      <c r="BV13" s="413">
        <v>-26909</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7.5</v>
      </c>
      <c r="CU13" s="384"/>
      <c r="CV13" s="384"/>
      <c r="CW13" s="384"/>
      <c r="CX13" s="384"/>
      <c r="CY13" s="384"/>
      <c r="CZ13" s="384"/>
      <c r="DA13" s="385"/>
      <c r="DB13" s="383">
        <v>8.6999999999999993</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6951</v>
      </c>
      <c r="S14" s="515"/>
      <c r="T14" s="515"/>
      <c r="U14" s="515"/>
      <c r="V14" s="516"/>
      <c r="W14" s="517"/>
      <c r="X14" s="429"/>
      <c r="Y14" s="429"/>
      <c r="Z14" s="429"/>
      <c r="AA14" s="429"/>
      <c r="AB14" s="430"/>
      <c r="AC14" s="507">
        <v>25.2</v>
      </c>
      <c r="AD14" s="508"/>
      <c r="AE14" s="508"/>
      <c r="AF14" s="508"/>
      <c r="AG14" s="509"/>
      <c r="AH14" s="507">
        <v>26.7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t="s">
        <v>119</v>
      </c>
      <c r="CU14" s="486"/>
      <c r="CV14" s="486"/>
      <c r="CW14" s="486"/>
      <c r="CX14" s="486"/>
      <c r="CY14" s="486"/>
      <c r="CZ14" s="486"/>
      <c r="DA14" s="487"/>
      <c r="DB14" s="518" t="s">
        <v>119</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6897</v>
      </c>
      <c r="S15" s="515"/>
      <c r="T15" s="515"/>
      <c r="U15" s="515"/>
      <c r="V15" s="516"/>
      <c r="W15" s="502" t="s">
        <v>128</v>
      </c>
      <c r="X15" s="426"/>
      <c r="Y15" s="426"/>
      <c r="Z15" s="426"/>
      <c r="AA15" s="426"/>
      <c r="AB15" s="427"/>
      <c r="AC15" s="389">
        <v>626</v>
      </c>
      <c r="AD15" s="390"/>
      <c r="AE15" s="390"/>
      <c r="AF15" s="390"/>
      <c r="AG15" s="391"/>
      <c r="AH15" s="389">
        <v>663</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587952</v>
      </c>
      <c r="BO15" s="409"/>
      <c r="BP15" s="409"/>
      <c r="BQ15" s="409"/>
      <c r="BR15" s="409"/>
      <c r="BS15" s="409"/>
      <c r="BT15" s="409"/>
      <c r="BU15" s="410"/>
      <c r="BV15" s="408">
        <v>555542</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19.5</v>
      </c>
      <c r="AD16" s="508"/>
      <c r="AE16" s="508"/>
      <c r="AF16" s="508"/>
      <c r="AG16" s="509"/>
      <c r="AH16" s="507">
        <v>18.899999999999999</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2603393</v>
      </c>
      <c r="BO16" s="414"/>
      <c r="BP16" s="414"/>
      <c r="BQ16" s="414"/>
      <c r="BR16" s="414"/>
      <c r="BS16" s="414"/>
      <c r="BT16" s="414"/>
      <c r="BU16" s="415"/>
      <c r="BV16" s="413">
        <v>2488743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1777</v>
      </c>
      <c r="AD17" s="390"/>
      <c r="AE17" s="390"/>
      <c r="AF17" s="390"/>
      <c r="AG17" s="391"/>
      <c r="AH17" s="389">
        <v>1907</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728029</v>
      </c>
      <c r="BO17" s="414"/>
      <c r="BP17" s="414"/>
      <c r="BQ17" s="414"/>
      <c r="BR17" s="414"/>
      <c r="BS17" s="414"/>
      <c r="BT17" s="414"/>
      <c r="BU17" s="415"/>
      <c r="BV17" s="413">
        <v>697328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175.06</v>
      </c>
      <c r="M18" s="478"/>
      <c r="N18" s="478"/>
      <c r="O18" s="478"/>
      <c r="P18" s="478"/>
      <c r="Q18" s="478"/>
      <c r="R18" s="479"/>
      <c r="S18" s="479"/>
      <c r="T18" s="479"/>
      <c r="U18" s="479"/>
      <c r="V18" s="480"/>
      <c r="W18" s="494"/>
      <c r="X18" s="495"/>
      <c r="Y18" s="495"/>
      <c r="Z18" s="495"/>
      <c r="AA18" s="495"/>
      <c r="AB18" s="503"/>
      <c r="AC18" s="377">
        <v>55.3</v>
      </c>
      <c r="AD18" s="378"/>
      <c r="AE18" s="378"/>
      <c r="AF18" s="378"/>
      <c r="AG18" s="481"/>
      <c r="AH18" s="377">
        <v>54.4</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2332259</v>
      </c>
      <c r="BO18" s="414"/>
      <c r="BP18" s="414"/>
      <c r="BQ18" s="414"/>
      <c r="BR18" s="414"/>
      <c r="BS18" s="414"/>
      <c r="BT18" s="414"/>
      <c r="BU18" s="415"/>
      <c r="BV18" s="413">
        <v>2373378</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36</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3312422</v>
      </c>
      <c r="BO19" s="414"/>
      <c r="BP19" s="414"/>
      <c r="BQ19" s="414"/>
      <c r="BR19" s="414"/>
      <c r="BS19" s="414"/>
      <c r="BT19" s="414"/>
      <c r="BU19" s="415"/>
      <c r="BV19" s="413">
        <v>3286674</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2463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4695317</v>
      </c>
      <c r="BO23" s="414"/>
      <c r="BP23" s="414"/>
      <c r="BQ23" s="414"/>
      <c r="BR23" s="414"/>
      <c r="BS23" s="414"/>
      <c r="BT23" s="414"/>
      <c r="BU23" s="415"/>
      <c r="BV23" s="413">
        <v>4886194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7263</v>
      </c>
      <c r="R24" s="390"/>
      <c r="S24" s="390"/>
      <c r="T24" s="390"/>
      <c r="U24" s="390"/>
      <c r="V24" s="391"/>
      <c r="W24" s="455"/>
      <c r="X24" s="446"/>
      <c r="Y24" s="447"/>
      <c r="Z24" s="386" t="s">
        <v>151</v>
      </c>
      <c r="AA24" s="387"/>
      <c r="AB24" s="387"/>
      <c r="AC24" s="387"/>
      <c r="AD24" s="387"/>
      <c r="AE24" s="387"/>
      <c r="AF24" s="387"/>
      <c r="AG24" s="388"/>
      <c r="AH24" s="389">
        <v>83</v>
      </c>
      <c r="AI24" s="390"/>
      <c r="AJ24" s="390"/>
      <c r="AK24" s="390"/>
      <c r="AL24" s="391"/>
      <c r="AM24" s="389">
        <v>239621</v>
      </c>
      <c r="AN24" s="390"/>
      <c r="AO24" s="390"/>
      <c r="AP24" s="390"/>
      <c r="AQ24" s="390"/>
      <c r="AR24" s="391"/>
      <c r="AS24" s="389">
        <v>2887</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4624515</v>
      </c>
      <c r="BO24" s="414"/>
      <c r="BP24" s="414"/>
      <c r="BQ24" s="414"/>
      <c r="BR24" s="414"/>
      <c r="BS24" s="414"/>
      <c r="BT24" s="414"/>
      <c r="BU24" s="415"/>
      <c r="BV24" s="413">
        <v>4790124</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t="s">
        <v>119</v>
      </c>
      <c r="M25" s="390"/>
      <c r="N25" s="390"/>
      <c r="O25" s="390"/>
      <c r="P25" s="391"/>
      <c r="Q25" s="389" t="s">
        <v>119</v>
      </c>
      <c r="R25" s="390"/>
      <c r="S25" s="390"/>
      <c r="T25" s="390"/>
      <c r="U25" s="390"/>
      <c r="V25" s="391"/>
      <c r="W25" s="455"/>
      <c r="X25" s="446"/>
      <c r="Y25" s="447"/>
      <c r="Z25" s="386" t="s">
        <v>154</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1045397</v>
      </c>
      <c r="BO25" s="409"/>
      <c r="BP25" s="409"/>
      <c r="BQ25" s="409"/>
      <c r="BR25" s="409"/>
      <c r="BS25" s="409"/>
      <c r="BT25" s="409"/>
      <c r="BU25" s="410"/>
      <c r="BV25" s="408">
        <v>1240093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5096</v>
      </c>
      <c r="R26" s="390"/>
      <c r="S26" s="390"/>
      <c r="T26" s="390"/>
      <c r="U26" s="390"/>
      <c r="V26" s="391"/>
      <c r="W26" s="455"/>
      <c r="X26" s="446"/>
      <c r="Y26" s="447"/>
      <c r="Z26" s="386" t="s">
        <v>157</v>
      </c>
      <c r="AA26" s="468"/>
      <c r="AB26" s="468"/>
      <c r="AC26" s="468"/>
      <c r="AD26" s="468"/>
      <c r="AE26" s="468"/>
      <c r="AF26" s="468"/>
      <c r="AG26" s="469"/>
      <c r="AH26" s="389" t="s">
        <v>119</v>
      </c>
      <c r="AI26" s="390"/>
      <c r="AJ26" s="390"/>
      <c r="AK26" s="390"/>
      <c r="AL26" s="391"/>
      <c r="AM26" s="389" t="s">
        <v>119</v>
      </c>
      <c r="AN26" s="390"/>
      <c r="AO26" s="390"/>
      <c r="AP26" s="390"/>
      <c r="AQ26" s="390"/>
      <c r="AR26" s="391"/>
      <c r="AS26" s="389" t="s">
        <v>119</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2905</v>
      </c>
      <c r="R27" s="390"/>
      <c r="S27" s="390"/>
      <c r="T27" s="390"/>
      <c r="U27" s="390"/>
      <c r="V27" s="391"/>
      <c r="W27" s="455"/>
      <c r="X27" s="446"/>
      <c r="Y27" s="447"/>
      <c r="Z27" s="386" t="s">
        <v>160</v>
      </c>
      <c r="AA27" s="387"/>
      <c r="AB27" s="387"/>
      <c r="AC27" s="387"/>
      <c r="AD27" s="387"/>
      <c r="AE27" s="387"/>
      <c r="AF27" s="387"/>
      <c r="AG27" s="388"/>
      <c r="AH27" s="389" t="s">
        <v>119</v>
      </c>
      <c r="AI27" s="390"/>
      <c r="AJ27" s="390"/>
      <c r="AK27" s="390"/>
      <c r="AL27" s="391"/>
      <c r="AM27" s="389" t="s">
        <v>119</v>
      </c>
      <c r="AN27" s="390"/>
      <c r="AO27" s="390"/>
      <c r="AP27" s="390"/>
      <c r="AQ27" s="390"/>
      <c r="AR27" s="391"/>
      <c r="AS27" s="389" t="s">
        <v>119</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t="s">
        <v>119</v>
      </c>
      <c r="BO27" s="417"/>
      <c r="BP27" s="417"/>
      <c r="BQ27" s="417"/>
      <c r="BR27" s="417"/>
      <c r="BS27" s="417"/>
      <c r="BT27" s="417"/>
      <c r="BU27" s="418"/>
      <c r="BV27" s="416" t="s">
        <v>119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2396</v>
      </c>
      <c r="R28" s="390"/>
      <c r="S28" s="390"/>
      <c r="T28" s="390"/>
      <c r="U28" s="390"/>
      <c r="V28" s="391"/>
      <c r="W28" s="455"/>
      <c r="X28" s="446"/>
      <c r="Y28" s="447"/>
      <c r="Z28" s="386" t="s">
        <v>163</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1452133</v>
      </c>
      <c r="BO28" s="409"/>
      <c r="BP28" s="409"/>
      <c r="BQ28" s="409"/>
      <c r="BR28" s="409"/>
      <c r="BS28" s="409"/>
      <c r="BT28" s="409"/>
      <c r="BU28" s="410"/>
      <c r="BV28" s="408">
        <v>1294219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8</v>
      </c>
      <c r="M29" s="390"/>
      <c r="N29" s="390"/>
      <c r="O29" s="390"/>
      <c r="P29" s="391"/>
      <c r="Q29" s="389">
        <v>2178</v>
      </c>
      <c r="R29" s="390"/>
      <c r="S29" s="390"/>
      <c r="T29" s="390"/>
      <c r="U29" s="390"/>
      <c r="V29" s="391"/>
      <c r="W29" s="456"/>
      <c r="X29" s="457"/>
      <c r="Y29" s="458"/>
      <c r="Z29" s="386" t="s">
        <v>167</v>
      </c>
      <c r="AA29" s="387"/>
      <c r="AB29" s="387"/>
      <c r="AC29" s="387"/>
      <c r="AD29" s="387"/>
      <c r="AE29" s="387"/>
      <c r="AF29" s="387"/>
      <c r="AG29" s="388"/>
      <c r="AH29" s="389">
        <v>83</v>
      </c>
      <c r="AI29" s="390"/>
      <c r="AJ29" s="390"/>
      <c r="AK29" s="390"/>
      <c r="AL29" s="391"/>
      <c r="AM29" s="389">
        <v>239621</v>
      </c>
      <c r="AN29" s="390"/>
      <c r="AO29" s="390"/>
      <c r="AP29" s="390"/>
      <c r="AQ29" s="390"/>
      <c r="AR29" s="391"/>
      <c r="AS29" s="389">
        <v>2887</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10142</v>
      </c>
      <c r="BO29" s="414"/>
      <c r="BP29" s="414"/>
      <c r="BQ29" s="414"/>
      <c r="BR29" s="414"/>
      <c r="BS29" s="414"/>
      <c r="BT29" s="414"/>
      <c r="BU29" s="415"/>
      <c r="BV29" s="413">
        <v>10132</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96.7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1254699</v>
      </c>
      <c r="BO30" s="417"/>
      <c r="BP30" s="417"/>
      <c r="BQ30" s="417"/>
      <c r="BR30" s="417"/>
      <c r="BS30" s="417"/>
      <c r="BT30" s="417"/>
      <c r="BU30" s="418"/>
      <c r="BV30" s="416">
        <v>1167814</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IF('各会計、関係団体の財政状況及び健全化判断比率'!B31="","",'各会計、関係団体の財政状況及び健全化判断比率'!B31)</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熊本県市町村総合事務組合</v>
      </c>
      <c r="BZ34" s="372"/>
      <c r="CA34" s="372"/>
      <c r="CB34" s="372"/>
      <c r="CC34" s="372"/>
      <c r="CD34" s="372"/>
      <c r="CE34" s="372"/>
      <c r="CF34" s="372"/>
      <c r="CG34" s="372"/>
      <c r="CH34" s="372"/>
      <c r="CI34" s="372"/>
      <c r="CJ34" s="372"/>
      <c r="CK34" s="372"/>
      <c r="CL34" s="372"/>
      <c r="CM34" s="372"/>
      <c r="CN34" s="165"/>
      <c r="CO34" s="373">
        <f>IF(CQ34="","",MAX(C34:D43,U34:V43,AM34:AN43,BE34:BF43,BW34:BX43)+1)</f>
        <v>15</v>
      </c>
      <c r="CP34" s="373"/>
      <c r="CQ34" s="372" t="str">
        <f>IF('各会計、関係団体の財政状況及び健全化判断比率'!BS7="","",'各会計、関係団体の財政状況及び健全化判断比率'!BS7)</f>
        <v>南阿蘇鉄道株式会社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農業用水供給事業特別会計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阿蘇広域行政事務組合（一般会計）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鉄道経営対策事業基金特別会計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阿蘇広域行政事務組合（湯の里荘特別会計）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阿蘇広域行政事務組合（阿蘇ふるさと市町村圏特別会計）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阿蘇広域行政事務組合（阿蘇圏域市町村緊急通報システム事業特別会計）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熊本県後期高齢者医療広域連合（一般会計）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熊本県後期高齢者医療広域連合（後期高齢者医療特別会計）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511</v>
      </c>
      <c r="G33" s="29" t="s">
        <v>512</v>
      </c>
      <c r="H33" s="29" t="s">
        <v>513</v>
      </c>
      <c r="I33" s="29" t="s">
        <v>514</v>
      </c>
      <c r="J33" s="30" t="s">
        <v>515</v>
      </c>
      <c r="K33" s="22"/>
      <c r="L33" s="22"/>
      <c r="M33" s="22"/>
      <c r="N33" s="22"/>
      <c r="O33" s="22"/>
      <c r="P33" s="22"/>
    </row>
    <row r="34" spans="1:16" ht="39" customHeight="1" x14ac:dyDescent="0.15">
      <c r="A34" s="22"/>
      <c r="B34" s="31"/>
      <c r="C34" s="1181" t="s">
        <v>517</v>
      </c>
      <c r="D34" s="1181"/>
      <c r="E34" s="1182"/>
      <c r="F34" s="32">
        <v>2.88</v>
      </c>
      <c r="G34" s="33">
        <v>4.96</v>
      </c>
      <c r="H34" s="33">
        <v>2.11</v>
      </c>
      <c r="I34" s="33">
        <v>3.36</v>
      </c>
      <c r="J34" s="34">
        <v>3.28</v>
      </c>
      <c r="K34" s="22"/>
      <c r="L34" s="22"/>
      <c r="M34" s="22"/>
      <c r="N34" s="22"/>
      <c r="O34" s="22"/>
      <c r="P34" s="22"/>
    </row>
    <row r="35" spans="1:16" ht="39" customHeight="1" x14ac:dyDescent="0.15">
      <c r="A35" s="22"/>
      <c r="B35" s="35"/>
      <c r="C35" s="1175" t="s">
        <v>518</v>
      </c>
      <c r="D35" s="1176"/>
      <c r="E35" s="1177"/>
      <c r="F35" s="36">
        <v>1.19</v>
      </c>
      <c r="G35" s="37">
        <v>0.83</v>
      </c>
      <c r="H35" s="37">
        <v>0.94</v>
      </c>
      <c r="I35" s="37">
        <v>0.12</v>
      </c>
      <c r="J35" s="38">
        <v>0.85</v>
      </c>
      <c r="K35" s="22"/>
      <c r="L35" s="22"/>
      <c r="M35" s="22"/>
      <c r="N35" s="22"/>
      <c r="O35" s="22"/>
      <c r="P35" s="22"/>
    </row>
    <row r="36" spans="1:16" ht="39" customHeight="1" x14ac:dyDescent="0.15">
      <c r="A36" s="22"/>
      <c r="B36" s="35"/>
      <c r="C36" s="1175" t="s">
        <v>519</v>
      </c>
      <c r="D36" s="1176"/>
      <c r="E36" s="1177"/>
      <c r="F36" s="36">
        <v>0.37</v>
      </c>
      <c r="G36" s="37">
        <v>0.9</v>
      </c>
      <c r="H36" s="37">
        <v>1.35</v>
      </c>
      <c r="I36" s="37">
        <v>0.75</v>
      </c>
      <c r="J36" s="38">
        <v>0.32</v>
      </c>
      <c r="K36" s="22"/>
      <c r="L36" s="22"/>
      <c r="M36" s="22"/>
      <c r="N36" s="22"/>
      <c r="O36" s="22"/>
      <c r="P36" s="22"/>
    </row>
    <row r="37" spans="1:16" ht="39" customHeight="1" x14ac:dyDescent="0.15">
      <c r="A37" s="22"/>
      <c r="B37" s="35"/>
      <c r="C37" s="1175" t="s">
        <v>520</v>
      </c>
      <c r="D37" s="1176"/>
      <c r="E37" s="1177"/>
      <c r="F37" s="36">
        <v>2.2599999999999998</v>
      </c>
      <c r="G37" s="37">
        <v>2.2799999999999998</v>
      </c>
      <c r="H37" s="37">
        <v>1.41</v>
      </c>
      <c r="I37" s="37">
        <v>1.55</v>
      </c>
      <c r="J37" s="38">
        <v>0.22</v>
      </c>
      <c r="K37" s="22"/>
      <c r="L37" s="22"/>
      <c r="M37" s="22"/>
      <c r="N37" s="22"/>
      <c r="O37" s="22"/>
      <c r="P37" s="22"/>
    </row>
    <row r="38" spans="1:16" ht="39" customHeight="1" x14ac:dyDescent="0.15">
      <c r="A38" s="22"/>
      <c r="B38" s="35"/>
      <c r="C38" s="1175" t="s">
        <v>521</v>
      </c>
      <c r="D38" s="1176"/>
      <c r="E38" s="1177"/>
      <c r="F38" s="36">
        <v>0</v>
      </c>
      <c r="G38" s="37">
        <v>0.02</v>
      </c>
      <c r="H38" s="37">
        <v>0.02</v>
      </c>
      <c r="I38" s="37">
        <v>0.13</v>
      </c>
      <c r="J38" s="38">
        <v>0.12</v>
      </c>
      <c r="K38" s="22"/>
      <c r="L38" s="22"/>
      <c r="M38" s="22"/>
      <c r="N38" s="22"/>
      <c r="O38" s="22"/>
      <c r="P38" s="22"/>
    </row>
    <row r="39" spans="1:16" ht="39" customHeight="1" x14ac:dyDescent="0.15">
      <c r="A39" s="22"/>
      <c r="B39" s="35"/>
      <c r="C39" s="1175" t="s">
        <v>522</v>
      </c>
      <c r="D39" s="1176"/>
      <c r="E39" s="1177"/>
      <c r="F39" s="36">
        <v>0.14000000000000001</v>
      </c>
      <c r="G39" s="37">
        <v>0.27</v>
      </c>
      <c r="H39" s="37">
        <v>0.14000000000000001</v>
      </c>
      <c r="I39" s="37">
        <v>0.02</v>
      </c>
      <c r="J39" s="38">
        <v>0.03</v>
      </c>
      <c r="K39" s="22"/>
      <c r="L39" s="22"/>
      <c r="M39" s="22"/>
      <c r="N39" s="22"/>
      <c r="O39" s="22"/>
      <c r="P39" s="22"/>
    </row>
    <row r="40" spans="1:16" ht="39" customHeight="1" x14ac:dyDescent="0.15">
      <c r="A40" s="22"/>
      <c r="B40" s="35"/>
      <c r="C40" s="1175" t="s">
        <v>523</v>
      </c>
      <c r="D40" s="1176"/>
      <c r="E40" s="1177"/>
      <c r="F40" s="36">
        <v>0</v>
      </c>
      <c r="G40" s="37">
        <v>0</v>
      </c>
      <c r="H40" s="37">
        <v>0</v>
      </c>
      <c r="I40" s="37">
        <v>0</v>
      </c>
      <c r="J40" s="38">
        <v>0</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524</v>
      </c>
      <c r="D42" s="1176"/>
      <c r="E42" s="1177"/>
      <c r="F42" s="36" t="s">
        <v>471</v>
      </c>
      <c r="G42" s="37" t="s">
        <v>471</v>
      </c>
      <c r="H42" s="37" t="s">
        <v>471</v>
      </c>
      <c r="I42" s="37" t="s">
        <v>471</v>
      </c>
      <c r="J42" s="38" t="s">
        <v>471</v>
      </c>
      <c r="K42" s="22"/>
      <c r="L42" s="22"/>
      <c r="M42" s="22"/>
      <c r="N42" s="22"/>
      <c r="O42" s="22"/>
      <c r="P42" s="22"/>
    </row>
    <row r="43" spans="1:16" ht="39" customHeight="1" thickBot="1" x14ac:dyDescent="0.2">
      <c r="A43" s="22"/>
      <c r="B43" s="40"/>
      <c r="C43" s="1178" t="s">
        <v>525</v>
      </c>
      <c r="D43" s="1179"/>
      <c r="E43" s="1180"/>
      <c r="F43" s="41" t="s">
        <v>471</v>
      </c>
      <c r="G43" s="42" t="s">
        <v>471</v>
      </c>
      <c r="H43" s="42" t="s">
        <v>471</v>
      </c>
      <c r="I43" s="42" t="s">
        <v>471</v>
      </c>
      <c r="J43" s="43" t="s">
        <v>471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709</v>
      </c>
      <c r="L45" s="60">
        <v>640</v>
      </c>
      <c r="M45" s="60">
        <v>596</v>
      </c>
      <c r="N45" s="60">
        <v>558</v>
      </c>
      <c r="O45" s="61">
        <v>538</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471</v>
      </c>
      <c r="L46" s="64" t="s">
        <v>471</v>
      </c>
      <c r="M46" s="64" t="s">
        <v>471</v>
      </c>
      <c r="N46" s="64" t="s">
        <v>471</v>
      </c>
      <c r="O46" s="65" t="s">
        <v>471</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471</v>
      </c>
      <c r="L47" s="64" t="s">
        <v>471</v>
      </c>
      <c r="M47" s="64" t="s">
        <v>471</v>
      </c>
      <c r="N47" s="64" t="s">
        <v>471</v>
      </c>
      <c r="O47" s="65" t="s">
        <v>471</v>
      </c>
      <c r="P47" s="48"/>
      <c r="Q47" s="48"/>
      <c r="R47" s="48"/>
      <c r="S47" s="48"/>
      <c r="T47" s="48"/>
      <c r="U47" s="48"/>
    </row>
    <row r="48" spans="1:21" ht="30.75" customHeight="1" x14ac:dyDescent="0.15">
      <c r="A48" s="48"/>
      <c r="B48" s="1193"/>
      <c r="C48" s="1194"/>
      <c r="D48" s="62"/>
      <c r="E48" s="1185" t="s">
        <v>14</v>
      </c>
      <c r="F48" s="1185"/>
      <c r="G48" s="1185"/>
      <c r="H48" s="1185"/>
      <c r="I48" s="1185"/>
      <c r="J48" s="1186"/>
      <c r="K48" s="63">
        <v>33</v>
      </c>
      <c r="L48" s="64">
        <v>42</v>
      </c>
      <c r="M48" s="64">
        <v>34</v>
      </c>
      <c r="N48" s="64">
        <v>33</v>
      </c>
      <c r="O48" s="65">
        <v>34</v>
      </c>
      <c r="P48" s="48"/>
      <c r="Q48" s="48"/>
      <c r="R48" s="48"/>
      <c r="S48" s="48"/>
      <c r="T48" s="48"/>
      <c r="U48" s="48"/>
    </row>
    <row r="49" spans="1:21" ht="30.75" customHeight="1" x14ac:dyDescent="0.15">
      <c r="A49" s="48"/>
      <c r="B49" s="1193"/>
      <c r="C49" s="1194"/>
      <c r="D49" s="62"/>
      <c r="E49" s="1185" t="s">
        <v>15</v>
      </c>
      <c r="F49" s="1185"/>
      <c r="G49" s="1185"/>
      <c r="H49" s="1185"/>
      <c r="I49" s="1185"/>
      <c r="J49" s="1186"/>
      <c r="K49" s="63">
        <v>60</v>
      </c>
      <c r="L49" s="64">
        <v>58</v>
      </c>
      <c r="M49" s="64">
        <v>48</v>
      </c>
      <c r="N49" s="64">
        <v>47</v>
      </c>
      <c r="O49" s="65">
        <v>49</v>
      </c>
      <c r="P49" s="48"/>
      <c r="Q49" s="48"/>
      <c r="R49" s="48"/>
      <c r="S49" s="48"/>
      <c r="T49" s="48"/>
      <c r="U49" s="48"/>
    </row>
    <row r="50" spans="1:21" ht="30.75" customHeight="1" x14ac:dyDescent="0.15">
      <c r="A50" s="48"/>
      <c r="B50" s="1193"/>
      <c r="C50" s="1194"/>
      <c r="D50" s="62"/>
      <c r="E50" s="1185" t="s">
        <v>16</v>
      </c>
      <c r="F50" s="1185"/>
      <c r="G50" s="1185"/>
      <c r="H50" s="1185"/>
      <c r="I50" s="1185"/>
      <c r="J50" s="1186"/>
      <c r="K50" s="63">
        <v>2</v>
      </c>
      <c r="L50" s="64">
        <v>1</v>
      </c>
      <c r="M50" s="64">
        <v>1</v>
      </c>
      <c r="N50" s="64">
        <v>1</v>
      </c>
      <c r="O50" s="65">
        <v>0</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471</v>
      </c>
      <c r="L51" s="64">
        <v>0</v>
      </c>
      <c r="M51" s="64" t="s">
        <v>471</v>
      </c>
      <c r="N51" s="64">
        <v>0</v>
      </c>
      <c r="O51" s="65">
        <v>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533</v>
      </c>
      <c r="L52" s="64">
        <v>493</v>
      </c>
      <c r="M52" s="64">
        <v>478</v>
      </c>
      <c r="N52" s="64">
        <v>461</v>
      </c>
      <c r="O52" s="65">
        <v>454</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271</v>
      </c>
      <c r="L53" s="69">
        <v>248</v>
      </c>
      <c r="M53" s="69">
        <v>201</v>
      </c>
      <c r="N53" s="69">
        <v>178</v>
      </c>
      <c r="O53" s="70">
        <v>167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511</v>
      </c>
      <c r="J40" s="79" t="s">
        <v>512</v>
      </c>
      <c r="K40" s="79" t="s">
        <v>513</v>
      </c>
      <c r="L40" s="79" t="s">
        <v>514</v>
      </c>
      <c r="M40" s="80" t="s">
        <v>515</v>
      </c>
    </row>
    <row r="41" spans="2:13" ht="27.75" customHeight="1" x14ac:dyDescent="0.15">
      <c r="B41" s="1211" t="s">
        <v>23</v>
      </c>
      <c r="C41" s="1212"/>
      <c r="D41" s="81"/>
      <c r="E41" s="1213" t="s">
        <v>24</v>
      </c>
      <c r="F41" s="1213"/>
      <c r="G41" s="1213"/>
      <c r="H41" s="1214"/>
      <c r="I41" s="82">
        <v>4634</v>
      </c>
      <c r="J41" s="83">
        <v>4312</v>
      </c>
      <c r="K41" s="83">
        <v>4474</v>
      </c>
      <c r="L41" s="83">
        <v>4886</v>
      </c>
      <c r="M41" s="84">
        <v>4695</v>
      </c>
    </row>
    <row r="42" spans="2:13" ht="27.75" customHeight="1" x14ac:dyDescent="0.15">
      <c r="B42" s="1201"/>
      <c r="C42" s="1202"/>
      <c r="D42" s="85"/>
      <c r="E42" s="1205" t="s">
        <v>25</v>
      </c>
      <c r="F42" s="1205"/>
      <c r="G42" s="1205"/>
      <c r="H42" s="1206"/>
      <c r="I42" s="86">
        <v>4</v>
      </c>
      <c r="J42" s="87">
        <v>2</v>
      </c>
      <c r="K42" s="87">
        <v>1</v>
      </c>
      <c r="L42" s="87" t="s">
        <v>471</v>
      </c>
      <c r="M42" s="88" t="s">
        <v>471</v>
      </c>
    </row>
    <row r="43" spans="2:13" ht="27.75" customHeight="1" x14ac:dyDescent="0.15">
      <c r="B43" s="1201"/>
      <c r="C43" s="1202"/>
      <c r="D43" s="85"/>
      <c r="E43" s="1205" t="s">
        <v>26</v>
      </c>
      <c r="F43" s="1205"/>
      <c r="G43" s="1205"/>
      <c r="H43" s="1206"/>
      <c r="I43" s="86">
        <v>391</v>
      </c>
      <c r="J43" s="87">
        <v>400</v>
      </c>
      <c r="K43" s="87">
        <v>367</v>
      </c>
      <c r="L43" s="87">
        <v>350</v>
      </c>
      <c r="M43" s="88">
        <v>335</v>
      </c>
    </row>
    <row r="44" spans="2:13" ht="27.75" customHeight="1" x14ac:dyDescent="0.15">
      <c r="B44" s="1201"/>
      <c r="C44" s="1202"/>
      <c r="D44" s="85"/>
      <c r="E44" s="1205" t="s">
        <v>27</v>
      </c>
      <c r="F44" s="1205"/>
      <c r="G44" s="1205"/>
      <c r="H44" s="1206"/>
      <c r="I44" s="86">
        <v>346</v>
      </c>
      <c r="J44" s="87">
        <v>289</v>
      </c>
      <c r="K44" s="87">
        <v>259</v>
      </c>
      <c r="L44" s="87">
        <v>299</v>
      </c>
      <c r="M44" s="88">
        <v>253</v>
      </c>
    </row>
    <row r="45" spans="2:13" ht="27.75" customHeight="1" x14ac:dyDescent="0.15">
      <c r="B45" s="1201"/>
      <c r="C45" s="1202"/>
      <c r="D45" s="85"/>
      <c r="E45" s="1205" t="s">
        <v>28</v>
      </c>
      <c r="F45" s="1205"/>
      <c r="G45" s="1205"/>
      <c r="H45" s="1206"/>
      <c r="I45" s="86">
        <v>958</v>
      </c>
      <c r="J45" s="87">
        <v>842</v>
      </c>
      <c r="K45" s="87">
        <v>719</v>
      </c>
      <c r="L45" s="87">
        <v>706</v>
      </c>
      <c r="M45" s="88">
        <v>612</v>
      </c>
    </row>
    <row r="46" spans="2:13" ht="27.75" customHeight="1" x14ac:dyDescent="0.15">
      <c r="B46" s="1201"/>
      <c r="C46" s="1202"/>
      <c r="D46" s="85"/>
      <c r="E46" s="1205" t="s">
        <v>29</v>
      </c>
      <c r="F46" s="1205"/>
      <c r="G46" s="1205"/>
      <c r="H46" s="1206"/>
      <c r="I46" s="86" t="s">
        <v>471</v>
      </c>
      <c r="J46" s="87" t="s">
        <v>471</v>
      </c>
      <c r="K46" s="87" t="s">
        <v>471</v>
      </c>
      <c r="L46" s="87" t="s">
        <v>471</v>
      </c>
      <c r="M46" s="88" t="s">
        <v>471</v>
      </c>
    </row>
    <row r="47" spans="2:13" ht="27.75" customHeight="1" x14ac:dyDescent="0.15">
      <c r="B47" s="1201"/>
      <c r="C47" s="1202"/>
      <c r="D47" s="85"/>
      <c r="E47" s="1205" t="s">
        <v>30</v>
      </c>
      <c r="F47" s="1205"/>
      <c r="G47" s="1205"/>
      <c r="H47" s="1206"/>
      <c r="I47" s="86" t="s">
        <v>471</v>
      </c>
      <c r="J47" s="87" t="s">
        <v>471</v>
      </c>
      <c r="K47" s="87" t="s">
        <v>471</v>
      </c>
      <c r="L47" s="87" t="s">
        <v>471</v>
      </c>
      <c r="M47" s="88" t="s">
        <v>471</v>
      </c>
    </row>
    <row r="48" spans="2:13" ht="27.75" customHeight="1" x14ac:dyDescent="0.15">
      <c r="B48" s="1203"/>
      <c r="C48" s="1204"/>
      <c r="D48" s="85"/>
      <c r="E48" s="1205" t="s">
        <v>31</v>
      </c>
      <c r="F48" s="1205"/>
      <c r="G48" s="1205"/>
      <c r="H48" s="1206"/>
      <c r="I48" s="86" t="s">
        <v>471</v>
      </c>
      <c r="J48" s="87" t="s">
        <v>471</v>
      </c>
      <c r="K48" s="87" t="s">
        <v>471</v>
      </c>
      <c r="L48" s="87" t="s">
        <v>471</v>
      </c>
      <c r="M48" s="88" t="s">
        <v>471</v>
      </c>
    </row>
    <row r="49" spans="2:13" ht="27.75" customHeight="1" x14ac:dyDescent="0.15">
      <c r="B49" s="1199" t="s">
        <v>32</v>
      </c>
      <c r="C49" s="1200"/>
      <c r="D49" s="89"/>
      <c r="E49" s="1205" t="s">
        <v>33</v>
      </c>
      <c r="F49" s="1205"/>
      <c r="G49" s="1205"/>
      <c r="H49" s="1206"/>
      <c r="I49" s="86">
        <v>2475</v>
      </c>
      <c r="J49" s="87">
        <v>2463</v>
      </c>
      <c r="K49" s="87">
        <v>2573</v>
      </c>
      <c r="L49" s="87">
        <v>2474</v>
      </c>
      <c r="M49" s="88">
        <v>3319</v>
      </c>
    </row>
    <row r="50" spans="2:13" ht="27.75" customHeight="1" x14ac:dyDescent="0.15">
      <c r="B50" s="1201"/>
      <c r="C50" s="1202"/>
      <c r="D50" s="85"/>
      <c r="E50" s="1205" t="s">
        <v>34</v>
      </c>
      <c r="F50" s="1205"/>
      <c r="G50" s="1205"/>
      <c r="H50" s="1206"/>
      <c r="I50" s="86">
        <v>312</v>
      </c>
      <c r="J50" s="87">
        <v>330</v>
      </c>
      <c r="K50" s="87">
        <v>183</v>
      </c>
      <c r="L50" s="87">
        <v>218</v>
      </c>
      <c r="M50" s="88">
        <v>155</v>
      </c>
    </row>
    <row r="51" spans="2:13" ht="27.75" customHeight="1" x14ac:dyDescent="0.15">
      <c r="B51" s="1203"/>
      <c r="C51" s="1204"/>
      <c r="D51" s="85"/>
      <c r="E51" s="1205" t="s">
        <v>35</v>
      </c>
      <c r="F51" s="1205"/>
      <c r="G51" s="1205"/>
      <c r="H51" s="1206"/>
      <c r="I51" s="86">
        <v>3727</v>
      </c>
      <c r="J51" s="87">
        <v>3553</v>
      </c>
      <c r="K51" s="87">
        <v>3670</v>
      </c>
      <c r="L51" s="87">
        <v>3730</v>
      </c>
      <c r="M51" s="88">
        <v>3849</v>
      </c>
    </row>
    <row r="52" spans="2:13" ht="27.75" customHeight="1" thickBot="1" x14ac:dyDescent="0.2">
      <c r="B52" s="1207" t="s">
        <v>36</v>
      </c>
      <c r="C52" s="1208"/>
      <c r="D52" s="90"/>
      <c r="E52" s="1209" t="s">
        <v>37</v>
      </c>
      <c r="F52" s="1209"/>
      <c r="G52" s="1209"/>
      <c r="H52" s="1210"/>
      <c r="I52" s="91">
        <v>-181</v>
      </c>
      <c r="J52" s="92">
        <v>-501</v>
      </c>
      <c r="K52" s="92">
        <v>-606</v>
      </c>
      <c r="L52" s="92">
        <v>-180</v>
      </c>
      <c r="M52" s="93">
        <v>-1428</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541</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541</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542</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543</v>
      </c>
      <c r="I42" s="352"/>
      <c r="J42" s="352"/>
      <c r="K42" s="352"/>
      <c r="L42" s="244"/>
      <c r="M42" s="244"/>
      <c r="N42" s="244"/>
      <c r="O42" s="244"/>
    </row>
    <row r="43" spans="2:17" x14ac:dyDescent="0.15">
      <c r="B43" s="248"/>
      <c r="C43" s="244"/>
      <c r="D43" s="244"/>
      <c r="E43" s="244"/>
      <c r="F43" s="244"/>
      <c r="G43" s="1227"/>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544</v>
      </c>
    </row>
    <row r="50" spans="1:17" x14ac:dyDescent="0.15">
      <c r="B50" s="248"/>
      <c r="C50" s="244"/>
      <c r="D50" s="244"/>
      <c r="E50" s="244"/>
      <c r="F50" s="244"/>
      <c r="G50" s="1236"/>
      <c r="H50" s="1237"/>
      <c r="I50" s="1237"/>
      <c r="J50" s="1238"/>
      <c r="K50" s="354" t="s">
        <v>511</v>
      </c>
      <c r="L50" s="354" t="s">
        <v>512</v>
      </c>
      <c r="M50" s="354" t="s">
        <v>513</v>
      </c>
      <c r="N50" s="354" t="s">
        <v>514</v>
      </c>
      <c r="O50" s="354" t="s">
        <v>515</v>
      </c>
    </row>
    <row r="51" spans="1:17" x14ac:dyDescent="0.15">
      <c r="B51" s="248"/>
      <c r="C51" s="244"/>
      <c r="D51" s="244"/>
      <c r="E51" s="244"/>
      <c r="F51" s="244"/>
      <c r="G51" s="1239" t="s">
        <v>545</v>
      </c>
      <c r="H51" s="1240"/>
      <c r="I51" s="1245" t="s">
        <v>546</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547</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548</v>
      </c>
      <c r="H55" s="1220"/>
      <c r="I55" s="1225" t="s">
        <v>546</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549</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550</v>
      </c>
      <c r="C63" s="244"/>
      <c r="D63" s="244"/>
      <c r="E63" s="244"/>
      <c r="F63" s="244"/>
      <c r="G63" s="244"/>
      <c r="H63" s="244"/>
      <c r="I63" s="244"/>
      <c r="J63" s="244"/>
      <c r="K63" s="244"/>
      <c r="L63" s="244"/>
      <c r="M63" s="244"/>
      <c r="N63" s="244"/>
      <c r="O63" s="244"/>
    </row>
    <row r="64" spans="1:17" x14ac:dyDescent="0.15">
      <c r="B64" s="248"/>
      <c r="C64" s="244"/>
      <c r="D64" s="244"/>
      <c r="E64" s="244"/>
      <c r="F64" s="244"/>
      <c r="G64" s="351" t="s">
        <v>543</v>
      </c>
      <c r="I64" s="352"/>
      <c r="J64" s="352"/>
      <c r="K64" s="352"/>
      <c r="L64" s="244"/>
      <c r="M64" s="244"/>
      <c r="N64" s="244"/>
      <c r="O64" s="244"/>
    </row>
    <row r="65" spans="2:30" x14ac:dyDescent="0.15">
      <c r="B65" s="248"/>
      <c r="C65" s="244"/>
      <c r="D65" s="244"/>
      <c r="E65" s="244"/>
      <c r="F65" s="244"/>
      <c r="G65" s="1227" t="s">
        <v>553</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551</v>
      </c>
      <c r="I71" s="368"/>
      <c r="J71" s="364"/>
      <c r="K71" s="364"/>
      <c r="L71" s="365"/>
      <c r="M71" s="364"/>
      <c r="N71" s="365"/>
      <c r="O71" s="366"/>
    </row>
    <row r="72" spans="2:30" x14ac:dyDescent="0.15">
      <c r="B72" s="248"/>
      <c r="C72" s="244"/>
      <c r="D72" s="244"/>
      <c r="E72" s="244"/>
      <c r="F72" s="244"/>
      <c r="G72" s="1236"/>
      <c r="H72" s="1237"/>
      <c r="I72" s="1237"/>
      <c r="J72" s="1238"/>
      <c r="K72" s="354" t="s">
        <v>511</v>
      </c>
      <c r="L72" s="354" t="s">
        <v>512</v>
      </c>
      <c r="M72" s="354" t="s">
        <v>513</v>
      </c>
      <c r="N72" s="354" t="s">
        <v>514</v>
      </c>
      <c r="O72" s="354" t="s">
        <v>515</v>
      </c>
    </row>
    <row r="73" spans="2:30" x14ac:dyDescent="0.15">
      <c r="B73" s="248"/>
      <c r="C73" s="244"/>
      <c r="D73" s="244"/>
      <c r="E73" s="244"/>
      <c r="F73" s="244"/>
      <c r="G73" s="1239" t="s">
        <v>545</v>
      </c>
      <c r="H73" s="1240"/>
      <c r="I73" s="1245" t="s">
        <v>546</v>
      </c>
      <c r="J73" s="1245"/>
      <c r="K73" s="1226"/>
      <c r="L73" s="1226"/>
      <c r="M73" s="1215"/>
      <c r="N73" s="1215"/>
      <c r="O73" s="1215"/>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552</v>
      </c>
      <c r="J75" s="1225"/>
      <c r="K75" s="1247">
        <v>13.1</v>
      </c>
      <c r="L75" s="1247">
        <v>11.7</v>
      </c>
      <c r="M75" s="1247">
        <v>9.9</v>
      </c>
      <c r="N75" s="1247">
        <v>8.6999999999999993</v>
      </c>
      <c r="O75" s="1247">
        <v>7.5</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548</v>
      </c>
      <c r="H77" s="1220"/>
      <c r="I77" s="1225" t="s">
        <v>546</v>
      </c>
      <c r="J77" s="1225"/>
      <c r="K77" s="1226">
        <v>20.3</v>
      </c>
      <c r="L77" s="1226">
        <v>5.7</v>
      </c>
      <c r="M77" s="1215">
        <v>0</v>
      </c>
      <c r="N77" s="1215">
        <v>0</v>
      </c>
      <c r="O77" s="1215">
        <v>0</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552</v>
      </c>
      <c r="J79" s="1217"/>
      <c r="K79" s="1218">
        <v>12.2</v>
      </c>
      <c r="L79" s="1218">
        <v>10.8</v>
      </c>
      <c r="M79" s="1218">
        <v>9.8000000000000007</v>
      </c>
      <c r="N79" s="1218">
        <v>9.1</v>
      </c>
      <c r="O79" s="1218">
        <v>8.6</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510</v>
      </c>
      <c r="G2" s="111"/>
      <c r="H2" s="112"/>
    </row>
    <row r="3" spans="1:8" x14ac:dyDescent="0.15">
      <c r="A3" s="108" t="s">
        <v>503</v>
      </c>
      <c r="B3" s="113"/>
      <c r="C3" s="114"/>
      <c r="D3" s="115">
        <v>80350</v>
      </c>
      <c r="E3" s="116"/>
      <c r="F3" s="117">
        <v>146140</v>
      </c>
      <c r="G3" s="118"/>
      <c r="H3" s="119"/>
    </row>
    <row r="4" spans="1:8" x14ac:dyDescent="0.15">
      <c r="A4" s="120"/>
      <c r="B4" s="121"/>
      <c r="C4" s="122"/>
      <c r="D4" s="123">
        <v>47995</v>
      </c>
      <c r="E4" s="124"/>
      <c r="F4" s="125">
        <v>75451</v>
      </c>
      <c r="G4" s="126"/>
      <c r="H4" s="127"/>
    </row>
    <row r="5" spans="1:8" x14ac:dyDescent="0.15">
      <c r="A5" s="108" t="s">
        <v>505</v>
      </c>
      <c r="B5" s="113"/>
      <c r="C5" s="114"/>
      <c r="D5" s="115">
        <v>48791</v>
      </c>
      <c r="E5" s="116"/>
      <c r="F5" s="117">
        <v>146641</v>
      </c>
      <c r="G5" s="118"/>
      <c r="H5" s="119"/>
    </row>
    <row r="6" spans="1:8" x14ac:dyDescent="0.15">
      <c r="A6" s="120"/>
      <c r="B6" s="121"/>
      <c r="C6" s="122"/>
      <c r="D6" s="123">
        <v>19924</v>
      </c>
      <c r="E6" s="124"/>
      <c r="F6" s="125">
        <v>68142</v>
      </c>
      <c r="G6" s="126"/>
      <c r="H6" s="127"/>
    </row>
    <row r="7" spans="1:8" x14ac:dyDescent="0.15">
      <c r="A7" s="108" t="s">
        <v>506</v>
      </c>
      <c r="B7" s="113"/>
      <c r="C7" s="114"/>
      <c r="D7" s="115">
        <v>175283</v>
      </c>
      <c r="E7" s="116"/>
      <c r="F7" s="117">
        <v>174587</v>
      </c>
      <c r="G7" s="118"/>
      <c r="H7" s="119"/>
    </row>
    <row r="8" spans="1:8" x14ac:dyDescent="0.15">
      <c r="A8" s="120"/>
      <c r="B8" s="121"/>
      <c r="C8" s="122"/>
      <c r="D8" s="123">
        <v>113461</v>
      </c>
      <c r="E8" s="124"/>
      <c r="F8" s="125">
        <v>79695</v>
      </c>
      <c r="G8" s="126"/>
      <c r="H8" s="127"/>
    </row>
    <row r="9" spans="1:8" x14ac:dyDescent="0.15">
      <c r="A9" s="108" t="s">
        <v>507</v>
      </c>
      <c r="B9" s="113"/>
      <c r="C9" s="114"/>
      <c r="D9" s="115">
        <v>218843</v>
      </c>
      <c r="E9" s="116"/>
      <c r="F9" s="117">
        <v>175675</v>
      </c>
      <c r="G9" s="118"/>
      <c r="H9" s="119"/>
    </row>
    <row r="10" spans="1:8" x14ac:dyDescent="0.15">
      <c r="A10" s="120"/>
      <c r="B10" s="121"/>
      <c r="C10" s="122"/>
      <c r="D10" s="123">
        <v>86075</v>
      </c>
      <c r="E10" s="124"/>
      <c r="F10" s="125">
        <v>87698</v>
      </c>
      <c r="G10" s="126"/>
      <c r="H10" s="127"/>
    </row>
    <row r="11" spans="1:8" x14ac:dyDescent="0.15">
      <c r="A11" s="108" t="s">
        <v>508</v>
      </c>
      <c r="B11" s="113"/>
      <c r="C11" s="114"/>
      <c r="D11" s="115">
        <v>54399</v>
      </c>
      <c r="E11" s="116"/>
      <c r="F11" s="117">
        <v>162193</v>
      </c>
      <c r="G11" s="118"/>
      <c r="H11" s="119"/>
    </row>
    <row r="12" spans="1:8" x14ac:dyDescent="0.15">
      <c r="A12" s="120"/>
      <c r="B12" s="121"/>
      <c r="C12" s="128"/>
      <c r="D12" s="123">
        <v>9733</v>
      </c>
      <c r="E12" s="124"/>
      <c r="F12" s="125">
        <v>79985</v>
      </c>
      <c r="G12" s="126"/>
      <c r="H12" s="127"/>
    </row>
    <row r="13" spans="1:8" x14ac:dyDescent="0.15">
      <c r="A13" s="108"/>
      <c r="B13" s="113"/>
      <c r="C13" s="129"/>
      <c r="D13" s="130">
        <v>115533</v>
      </c>
      <c r="E13" s="131"/>
      <c r="F13" s="132">
        <v>161047</v>
      </c>
      <c r="G13" s="133"/>
      <c r="H13" s="119"/>
    </row>
    <row r="14" spans="1:8" x14ac:dyDescent="0.15">
      <c r="A14" s="120"/>
      <c r="B14" s="121"/>
      <c r="C14" s="122"/>
      <c r="D14" s="123">
        <v>55438</v>
      </c>
      <c r="E14" s="124"/>
      <c r="F14" s="125">
        <v>78194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3.03</v>
      </c>
      <c r="C19" s="134">
        <f>ROUND(VALUE(SUBSTITUTE(実質収支比率等に係る経年分析!G$48,"▲","-")),2)</f>
        <v>5.24</v>
      </c>
      <c r="D19" s="134">
        <f>ROUND(VALUE(SUBSTITUTE(実質収支比率等に係る経年分析!H$48,"▲","-")),2)</f>
        <v>2.2599999999999998</v>
      </c>
      <c r="E19" s="134">
        <f>ROUND(VALUE(SUBSTITUTE(実質収支比率等に係る経年分析!I$48,"▲","-")),2)</f>
        <v>3.39</v>
      </c>
      <c r="F19" s="134">
        <f>ROUND(VALUE(SUBSTITUTE(実質収支比率等に係る経年分析!J$48,"▲","-")),2)</f>
        <v>3.32</v>
      </c>
    </row>
    <row r="20" spans="1:11" x14ac:dyDescent="0.15">
      <c r="A20" s="134" t="s">
        <v>42</v>
      </c>
      <c r="B20" s="134">
        <f>ROUND(VALUE(SUBSTITUTE(実質収支比率等に係る経年分析!F$47,"▲","-")),2)</f>
        <v>41.89</v>
      </c>
      <c r="C20" s="134">
        <f>ROUND(VALUE(SUBSTITUTE(実質収支比率等に係る経年分析!G$47,"▲","-")),2)</f>
        <v>43.14</v>
      </c>
      <c r="D20" s="134">
        <f>ROUND(VALUE(SUBSTITUTE(実質収支比率等に係る経年分析!H$47,"▲","-")),2)</f>
        <v>47.37</v>
      </c>
      <c r="E20" s="134">
        <f>ROUND(VALUE(SUBSTITUTE(実質収支比率等に係る経年分析!I$47,"▲","-")),2)</f>
        <v>46.6</v>
      </c>
      <c r="F20" s="134">
        <f>ROUND(VALUE(SUBSTITUTE(実質収支比率等に係る経年分析!J$47,"▲","-")),2)</f>
        <v>50.29</v>
      </c>
    </row>
    <row r="21" spans="1:11" x14ac:dyDescent="0.15">
      <c r="A21" s="134" t="s">
        <v>43</v>
      </c>
      <c r="B21" s="134">
        <f>IF(ISNUMBER(VALUE(SUBSTITUTE(実質収支比率等に係る経年分析!F$49,"▲","-"))),ROUND(VALUE(SUBSTITUTE(実質収支比率等に係る経年分析!F$49,"▲","-")),2),NA())</f>
        <v>10.050000000000001</v>
      </c>
      <c r="C21" s="134">
        <f>IF(ISNUMBER(VALUE(SUBSTITUTE(実質収支比率等に係る経年分析!G$49,"▲","-"))),ROUND(VALUE(SUBSTITUTE(実質収支比率等に係る経年分析!G$49,"▲","-")),2),NA())</f>
        <v>2.98</v>
      </c>
      <c r="D21" s="134">
        <f>IF(ISNUMBER(VALUE(SUBSTITUTE(実質収支比率等に係る経年分析!H$49,"▲","-"))),ROUND(VALUE(SUBSTITUTE(実質収支比率等に係る経年分析!H$49,"▲","-")),2),NA())</f>
        <v>0.8</v>
      </c>
      <c r="E21" s="134">
        <f>IF(ISNUMBER(VALUE(SUBSTITUTE(実質収支比率等に係る経年分析!I$49,"▲","-"))),ROUND(VALUE(SUBSTITUTE(実質収支比率等に係る経年分析!I$49,"▲","-")),2),NA())</f>
        <v>-0.97</v>
      </c>
      <c r="F21" s="134">
        <f>IF(ISNUMBER(VALUE(SUBSTITUTE(実質収支比率等に係る経年分析!J$49,"▲","-"))),ROUND(VALUE(SUBSTITUTE(実質収支比率等に係る経年分析!J$49,"▲","-")),2),NA())</f>
        <v>5.52</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鉄道経営対策事業基金特別会計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農業用水供給事業特別会計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0.14000000000000001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0.14000000000000001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x14ac:dyDescent="0.15">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2.2599999999999998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2.2799999999999998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1.55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0.22</v>
      </c>
    </row>
    <row r="34" spans="1:16" x14ac:dyDescent="0.15">
      <c r="A34" s="135" t="str">
        <f>IF(連結実質赤字比率に係る赤字・黒字の構成分析!C$36="",NA(),連結実質赤字比率に係る赤字・黒字の構成分析!C$36)</f>
        <v>簡易水道事業特別会計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0.32</v>
      </c>
    </row>
    <row r="35" spans="1:16" x14ac:dyDescent="0.15">
      <c r="A35" s="135" t="str">
        <f>IF(連結実質赤字比率に係る赤字・黒字の構成分析!C$35="",NA(),連結実質赤字比率に係る赤字・黒字の構成分析!C$35)</f>
        <v>介護保険事業特別会計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0.83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0.94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0.12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0.85</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2.88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2.11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3.36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3.28</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533</v>
      </c>
      <c r="E42" s="136"/>
      <c r="F42" s="136"/>
      <c r="G42" s="136">
        <f>'実質公債費比率（分子）の構造'!L$52</f>
        <v>493</v>
      </c>
      <c r="H42" s="136"/>
      <c r="I42" s="136"/>
      <c r="J42" s="136">
        <f>'実質公債費比率（分子）の構造'!M$52</f>
        <v>478</v>
      </c>
      <c r="K42" s="136"/>
      <c r="L42" s="136"/>
      <c r="M42" s="136">
        <f>'実質公債費比率（分子）の構造'!N$52</f>
        <v>461</v>
      </c>
      <c r="N42" s="136"/>
      <c r="O42" s="136"/>
      <c r="P42" s="136">
        <f>'実質公債費比率（分子）の構造'!O$52</f>
        <v>454</v>
      </c>
    </row>
    <row r="43" spans="1:16" x14ac:dyDescent="0.15">
      <c r="A43" s="136" t="s">
        <v>51</v>
      </c>
      <c r="B43" s="136" t="str">
        <f>'実質公債費比率（分子）の構造'!K$51</f>
        <v>-</v>
      </c>
      <c r="C43" s="136"/>
      <c r="D43" s="136"/>
      <c r="E43" s="136">
        <f>'実質公債費比率（分子）の構造'!L$51</f>
        <v>0</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x14ac:dyDescent="0.15">
      <c r="A44" s="136" t="s">
        <v>52</v>
      </c>
      <c r="B44" s="136">
        <f>'実質公債費比率（分子）の構造'!K$50</f>
        <v>2</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f>'実質公債費比率（分子）の構造'!O$50</f>
        <v>0</v>
      </c>
      <c r="O44" s="136"/>
      <c r="P44" s="136"/>
    </row>
    <row r="45" spans="1:16" x14ac:dyDescent="0.15">
      <c r="A45" s="136" t="s">
        <v>53</v>
      </c>
      <c r="B45" s="136">
        <f>'実質公債費比率（分子）の構造'!K$49</f>
        <v>60</v>
      </c>
      <c r="C45" s="136"/>
      <c r="D45" s="136"/>
      <c r="E45" s="136">
        <f>'実質公債費比率（分子）の構造'!L$49</f>
        <v>58</v>
      </c>
      <c r="F45" s="136"/>
      <c r="G45" s="136"/>
      <c r="H45" s="136">
        <f>'実質公債費比率（分子）の構造'!M$49</f>
        <v>48</v>
      </c>
      <c r="I45" s="136"/>
      <c r="J45" s="136"/>
      <c r="K45" s="136">
        <f>'実質公債費比率（分子）の構造'!N$49</f>
        <v>47</v>
      </c>
      <c r="L45" s="136"/>
      <c r="M45" s="136"/>
      <c r="N45" s="136">
        <f>'実質公債費比率（分子）の構造'!O$49</f>
        <v>49</v>
      </c>
      <c r="O45" s="136"/>
      <c r="P45" s="136"/>
    </row>
    <row r="46" spans="1:16" x14ac:dyDescent="0.15">
      <c r="A46" s="136" t="s">
        <v>54</v>
      </c>
      <c r="B46" s="136">
        <f>'実質公債費比率（分子）の構造'!K$48</f>
        <v>33</v>
      </c>
      <c r="C46" s="136"/>
      <c r="D46" s="136"/>
      <c r="E46" s="136">
        <f>'実質公債費比率（分子）の構造'!L$48</f>
        <v>42</v>
      </c>
      <c r="F46" s="136"/>
      <c r="G46" s="136"/>
      <c r="H46" s="136">
        <f>'実質公債費比率（分子）の構造'!M$48</f>
        <v>34</v>
      </c>
      <c r="I46" s="136"/>
      <c r="J46" s="136"/>
      <c r="K46" s="136">
        <f>'実質公債費比率（分子）の構造'!N$48</f>
        <v>33</v>
      </c>
      <c r="L46" s="136"/>
      <c r="M46" s="136"/>
      <c r="N46" s="136">
        <f>'実質公債費比率（分子）の構造'!O$48</f>
        <v>34</v>
      </c>
      <c r="O46" s="136"/>
      <c r="P46" s="136"/>
    </row>
    <row r="47" spans="1:16" x14ac:dyDescent="0.15">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12</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55</v>
      </c>
      <c r="B49" s="136">
        <f>'実質公債費比率（分子）の構造'!K$45</f>
        <v>709</v>
      </c>
      <c r="C49" s="136"/>
      <c r="D49" s="136"/>
      <c r="E49" s="136">
        <f>'実質公債費比率（分子）の構造'!L$45</f>
        <v>640</v>
      </c>
      <c r="F49" s="136"/>
      <c r="G49" s="136"/>
      <c r="H49" s="136">
        <f>'実質公債費比率（分子）の構造'!M$45</f>
        <v>596</v>
      </c>
      <c r="I49" s="136"/>
      <c r="J49" s="136"/>
      <c r="K49" s="136">
        <f>'実質公債費比率（分子）の構造'!N$45</f>
        <v>558</v>
      </c>
      <c r="L49" s="136"/>
      <c r="M49" s="136"/>
      <c r="N49" s="136">
        <f>'実質公債費比率（分子）の構造'!O$45</f>
        <v>538</v>
      </c>
      <c r="O49" s="136"/>
      <c r="P49" s="136"/>
    </row>
    <row r="50" spans="1:16" x14ac:dyDescent="0.15">
      <c r="A50" s="136" t="s">
        <v>56</v>
      </c>
      <c r="B50" s="136" t="e">
        <f>NA()</f>
        <v>#N/A</v>
      </c>
      <c r="C50" s="136">
        <f>IF(ISNUMBER('実質公債費比率（分子）の構造'!K$53),'実質公債費比率（分子）の構造'!K$53,NA())</f>
        <v>271</v>
      </c>
      <c r="D50" s="136" t="e">
        <f>NA()</f>
        <v>#N/A</v>
      </c>
      <c r="E50" s="136" t="e">
        <f>NA()</f>
        <v>#N/A</v>
      </c>
      <c r="F50" s="136">
        <f>IF(ISNUMBER('実質公債費比率（分子）の構造'!L$53),'実質公債費比率（分子）の構造'!L$53,NA())</f>
        <v>248</v>
      </c>
      <c r="G50" s="136" t="e">
        <f>NA()</f>
        <v>#N/A</v>
      </c>
      <c r="H50" s="136" t="e">
        <f>NA()</f>
        <v>#N/A</v>
      </c>
      <c r="I50" s="136">
        <f>IF(ISNUMBER('実質公債費比率（分子）の構造'!M$53),'実質公債費比率（分子）の構造'!M$53,NA())</f>
        <v>201</v>
      </c>
      <c r="J50" s="136" t="e">
        <f>NA()</f>
        <v>#N/A</v>
      </c>
      <c r="K50" s="136" t="e">
        <f>NA()</f>
        <v>#N/A</v>
      </c>
      <c r="L50" s="136">
        <f>IF(ISNUMBER('実質公債費比率（分子）の構造'!N$53),'実質公債費比率（分子）の構造'!N$53,NA())</f>
        <v>178</v>
      </c>
      <c r="M50" s="136" t="e">
        <f>NA()</f>
        <v>#N/A</v>
      </c>
      <c r="N50" s="136" t="e">
        <f>NA()</f>
        <v>#N/A</v>
      </c>
      <c r="O50" s="136">
        <f>IF(ISNUMBER('実質公債費比率（分子）の構造'!O$53),'実質公債費比率（分子）の構造'!O$53,NA())</f>
        <v>167</v>
      </c>
      <c r="P50" s="136" t="e">
        <f>NA()</f>
        <v>#N/A</v>
      </c>
    </row>
    <row r="53" spans="1:16" x14ac:dyDescent="0.15">
      <c r="A53" s="104" t="s">
        <v>57</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58</v>
      </c>
      <c r="C55" s="135"/>
      <c r="D55" s="135" t="s">
        <v>59</v>
      </c>
      <c r="E55" s="135" t="s">
        <v>58</v>
      </c>
      <c r="F55" s="135"/>
      <c r="G55" s="135" t="s">
        <v>59</v>
      </c>
      <c r="H55" s="135" t="s">
        <v>58</v>
      </c>
      <c r="I55" s="135"/>
      <c r="J55" s="135" t="s">
        <v>59</v>
      </c>
      <c r="K55" s="135" t="s">
        <v>58</v>
      </c>
      <c r="L55" s="135"/>
      <c r="M55" s="135" t="s">
        <v>59</v>
      </c>
      <c r="N55" s="135" t="s">
        <v>58</v>
      </c>
      <c r="O55" s="135"/>
      <c r="P55" s="135" t="s">
        <v>59</v>
      </c>
    </row>
    <row r="56" spans="1:16" x14ac:dyDescent="0.15">
      <c r="A56" s="135" t="s">
        <v>35</v>
      </c>
      <c r="B56" s="135"/>
      <c r="C56" s="135"/>
      <c r="D56" s="135">
        <f>'将来負担比率（分子）の構造'!I$51</f>
        <v>3727</v>
      </c>
      <c r="E56" s="135"/>
      <c r="F56" s="135"/>
      <c r="G56" s="135">
        <f>'将来負担比率（分子）の構造'!J$51</f>
        <v>3553</v>
      </c>
      <c r="H56" s="135"/>
      <c r="I56" s="135"/>
      <c r="J56" s="135">
        <f>'将来負担比率（分子）の構造'!K$51</f>
        <v>3670</v>
      </c>
      <c r="K56" s="135"/>
      <c r="L56" s="135"/>
      <c r="M56" s="135">
        <f>'将来負担比率（分子）の構造'!L$51</f>
        <v>3730</v>
      </c>
      <c r="N56" s="135"/>
      <c r="O56" s="135"/>
      <c r="P56" s="135">
        <f>'将来負担比率（分子）の構造'!M$51</f>
        <v>3849</v>
      </c>
    </row>
    <row r="57" spans="1:16" x14ac:dyDescent="0.15">
      <c r="A57" s="135" t="s">
        <v>34</v>
      </c>
      <c r="B57" s="135"/>
      <c r="C57" s="135"/>
      <c r="D57" s="135">
        <f>'将来負担比率（分子）の構造'!I$50</f>
        <v>312</v>
      </c>
      <c r="E57" s="135"/>
      <c r="F57" s="135"/>
      <c r="G57" s="135">
        <f>'将来負担比率（分子）の構造'!J$50</f>
        <v>330</v>
      </c>
      <c r="H57" s="135"/>
      <c r="I57" s="135"/>
      <c r="J57" s="135">
        <f>'将来負担比率（分子）の構造'!K$50</f>
        <v>183</v>
      </c>
      <c r="K57" s="135"/>
      <c r="L57" s="135"/>
      <c r="M57" s="135">
        <f>'将来負担比率（分子）の構造'!L$50</f>
        <v>218</v>
      </c>
      <c r="N57" s="135"/>
      <c r="O57" s="135"/>
      <c r="P57" s="135">
        <f>'将来負担比率（分子）の構造'!M$50</f>
        <v>155</v>
      </c>
    </row>
    <row r="58" spans="1:16" x14ac:dyDescent="0.15">
      <c r="A58" s="135" t="s">
        <v>33</v>
      </c>
      <c r="B58" s="135"/>
      <c r="C58" s="135"/>
      <c r="D58" s="135">
        <f>'将来負担比率（分子）の構造'!I$49</f>
        <v>2475</v>
      </c>
      <c r="E58" s="135"/>
      <c r="F58" s="135"/>
      <c r="G58" s="135">
        <f>'将来負担比率（分子）の構造'!J$49</f>
        <v>2463</v>
      </c>
      <c r="H58" s="135"/>
      <c r="I58" s="135"/>
      <c r="J58" s="135">
        <f>'将来負担比率（分子）の構造'!K$49</f>
        <v>2573</v>
      </c>
      <c r="K58" s="135"/>
      <c r="L58" s="135"/>
      <c r="M58" s="135">
        <f>'将来負担比率（分子）の構造'!L$49</f>
        <v>2474</v>
      </c>
      <c r="N58" s="135"/>
      <c r="O58" s="135"/>
      <c r="P58" s="135">
        <f>'将来負担比率（分子）の構造'!M$49</f>
        <v>3319</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958</v>
      </c>
      <c r="C62" s="135"/>
      <c r="D62" s="135"/>
      <c r="E62" s="135">
        <f>'将来負担比率（分子）の構造'!J$45</f>
        <v>842</v>
      </c>
      <c r="F62" s="135"/>
      <c r="G62" s="135"/>
      <c r="H62" s="135">
        <f>'将来負担比率（分子）の構造'!K$45</f>
        <v>719</v>
      </c>
      <c r="I62" s="135"/>
      <c r="J62" s="135"/>
      <c r="K62" s="135">
        <f>'将来負担比率（分子）の構造'!L$45</f>
        <v>706</v>
      </c>
      <c r="L62" s="135"/>
      <c r="M62" s="135"/>
      <c r="N62" s="135">
        <f>'将来負担比率（分子）の構造'!M$45</f>
        <v>612</v>
      </c>
      <c r="O62" s="135"/>
      <c r="P62" s="135"/>
    </row>
    <row r="63" spans="1:16" x14ac:dyDescent="0.15">
      <c r="A63" s="135" t="s">
        <v>27</v>
      </c>
      <c r="B63" s="135">
        <f>'将来負担比率（分子）の構造'!I$44</f>
        <v>346</v>
      </c>
      <c r="C63" s="135"/>
      <c r="D63" s="135"/>
      <c r="E63" s="135">
        <f>'将来負担比率（分子）の構造'!J$44</f>
        <v>289</v>
      </c>
      <c r="F63" s="135"/>
      <c r="G63" s="135"/>
      <c r="H63" s="135">
        <f>'将来負担比率（分子）の構造'!K$44</f>
        <v>259</v>
      </c>
      <c r="I63" s="135"/>
      <c r="J63" s="135"/>
      <c r="K63" s="135">
        <f>'将来負担比率（分子）の構造'!L$44</f>
        <v>299</v>
      </c>
      <c r="L63" s="135"/>
      <c r="M63" s="135"/>
      <c r="N63" s="135">
        <f>'将来負担比率（分子）の構造'!M$44</f>
        <v>253</v>
      </c>
      <c r="O63" s="135"/>
      <c r="P63" s="135"/>
    </row>
    <row r="64" spans="1:16" x14ac:dyDescent="0.15">
      <c r="A64" s="135" t="s">
        <v>26</v>
      </c>
      <c r="B64" s="135">
        <f>'将来負担比率（分子）の構造'!I$43</f>
        <v>391</v>
      </c>
      <c r="C64" s="135"/>
      <c r="D64" s="135"/>
      <c r="E64" s="135">
        <f>'将来負担比率（分子）の構造'!J$43</f>
        <v>400</v>
      </c>
      <c r="F64" s="135"/>
      <c r="G64" s="135"/>
      <c r="H64" s="135">
        <f>'将来負担比率（分子）の構造'!K$43</f>
        <v>367</v>
      </c>
      <c r="I64" s="135"/>
      <c r="J64" s="135"/>
      <c r="K64" s="135">
        <f>'将来負担比率（分子）の構造'!L$43</f>
        <v>350</v>
      </c>
      <c r="L64" s="135"/>
      <c r="M64" s="135"/>
      <c r="N64" s="135">
        <f>'将来負担比率（分子）の構造'!M$43</f>
        <v>335</v>
      </c>
      <c r="O64" s="135"/>
      <c r="P64" s="135"/>
    </row>
    <row r="65" spans="1:16" x14ac:dyDescent="0.15">
      <c r="A65" s="135" t="s">
        <v>25</v>
      </c>
      <c r="B65" s="135">
        <f>'将来負担比率（分子）の構造'!I$42</f>
        <v>4</v>
      </c>
      <c r="C65" s="135"/>
      <c r="D65" s="135"/>
      <c r="E65" s="135">
        <f>'将来負担比率（分子）の構造'!J$42</f>
        <v>2</v>
      </c>
      <c r="F65" s="135"/>
      <c r="G65" s="135"/>
      <c r="H65" s="135">
        <f>'将来負担比率（分子）の構造'!K$42</f>
        <v>1</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4634</v>
      </c>
      <c r="C66" s="135"/>
      <c r="D66" s="135"/>
      <c r="E66" s="135">
        <f>'将来負担比率（分子）の構造'!J$41</f>
        <v>4312</v>
      </c>
      <c r="F66" s="135"/>
      <c r="G66" s="135"/>
      <c r="H66" s="135">
        <f>'将来負担比率（分子）の構造'!K$41</f>
        <v>4474</v>
      </c>
      <c r="I66" s="135"/>
      <c r="J66" s="135"/>
      <c r="K66" s="135">
        <f>'将来負担比率（分子）の構造'!L$41</f>
        <v>4886</v>
      </c>
      <c r="L66" s="135"/>
      <c r="M66" s="135"/>
      <c r="N66" s="135">
        <f>'将来負担比率（分子）の構造'!M$41</f>
        <v>4695</v>
      </c>
      <c r="O66" s="135"/>
      <c r="P66" s="135"/>
    </row>
    <row r="67" spans="1:16" x14ac:dyDescent="0.15">
      <c r="A67" s="135" t="s">
        <v>60</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551619</v>
      </c>
      <c r="S5" s="669"/>
      <c r="T5" s="669"/>
      <c r="U5" s="669"/>
      <c r="V5" s="669"/>
      <c r="W5" s="669"/>
      <c r="X5" s="669"/>
      <c r="Y5" s="716"/>
      <c r="Z5" s="729">
        <v>11.3</v>
      </c>
      <c r="AA5" s="729"/>
      <c r="AB5" s="729"/>
      <c r="AC5" s="729"/>
      <c r="AD5" s="730">
        <v>551619</v>
      </c>
      <c r="AE5" s="730"/>
      <c r="AF5" s="730"/>
      <c r="AG5" s="730"/>
      <c r="AH5" s="730"/>
      <c r="AI5" s="730"/>
      <c r="AJ5" s="730"/>
      <c r="AK5" s="730"/>
      <c r="AL5" s="717">
        <v>19.8</v>
      </c>
      <c r="AM5" s="686"/>
      <c r="AN5" s="686"/>
      <c r="AO5" s="718"/>
      <c r="AP5" s="705" t="s">
        <v>206</v>
      </c>
      <c r="AQ5" s="706"/>
      <c r="AR5" s="706"/>
      <c r="AS5" s="706"/>
      <c r="AT5" s="706"/>
      <c r="AU5" s="706"/>
      <c r="AV5" s="706"/>
      <c r="AW5" s="706"/>
      <c r="AX5" s="706"/>
      <c r="AY5" s="706"/>
      <c r="AZ5" s="706"/>
      <c r="BA5" s="706"/>
      <c r="BB5" s="706"/>
      <c r="BC5" s="706"/>
      <c r="BD5" s="706"/>
      <c r="BE5" s="706"/>
      <c r="BF5" s="707"/>
      <c r="BG5" s="618">
        <v>540344</v>
      </c>
      <c r="BH5" s="619"/>
      <c r="BI5" s="619"/>
      <c r="BJ5" s="619"/>
      <c r="BK5" s="619"/>
      <c r="BL5" s="619"/>
      <c r="BM5" s="619"/>
      <c r="BN5" s="620"/>
      <c r="BO5" s="671">
        <v>98</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70906</v>
      </c>
      <c r="S6" s="619"/>
      <c r="T6" s="619"/>
      <c r="U6" s="619"/>
      <c r="V6" s="619"/>
      <c r="W6" s="619"/>
      <c r="X6" s="619"/>
      <c r="Y6" s="620"/>
      <c r="Z6" s="671">
        <v>1.5</v>
      </c>
      <c r="AA6" s="671"/>
      <c r="AB6" s="671"/>
      <c r="AC6" s="671"/>
      <c r="AD6" s="672">
        <v>70906</v>
      </c>
      <c r="AE6" s="672"/>
      <c r="AF6" s="672"/>
      <c r="AG6" s="672"/>
      <c r="AH6" s="672"/>
      <c r="AI6" s="672"/>
      <c r="AJ6" s="672"/>
      <c r="AK6" s="672"/>
      <c r="AL6" s="641">
        <v>2.6</v>
      </c>
      <c r="AM6" s="673"/>
      <c r="AN6" s="673"/>
      <c r="AO6" s="674"/>
      <c r="AP6" s="615" t="s">
        <v>212</v>
      </c>
      <c r="AQ6" s="616"/>
      <c r="AR6" s="616"/>
      <c r="AS6" s="616"/>
      <c r="AT6" s="616"/>
      <c r="AU6" s="616"/>
      <c r="AV6" s="616"/>
      <c r="AW6" s="616"/>
      <c r="AX6" s="616"/>
      <c r="AY6" s="616"/>
      <c r="AZ6" s="616"/>
      <c r="BA6" s="616"/>
      <c r="BB6" s="616"/>
      <c r="BC6" s="616"/>
      <c r="BD6" s="616"/>
      <c r="BE6" s="616"/>
      <c r="BF6" s="617"/>
      <c r="BG6" s="618">
        <v>540344</v>
      </c>
      <c r="BH6" s="619"/>
      <c r="BI6" s="619"/>
      <c r="BJ6" s="619"/>
      <c r="BK6" s="619"/>
      <c r="BL6" s="619"/>
      <c r="BM6" s="619"/>
      <c r="BN6" s="620"/>
      <c r="BO6" s="671">
        <v>98</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74533</v>
      </c>
      <c r="CS6" s="619"/>
      <c r="CT6" s="619"/>
      <c r="CU6" s="619"/>
      <c r="CV6" s="619"/>
      <c r="CW6" s="619"/>
      <c r="CX6" s="619"/>
      <c r="CY6" s="620"/>
      <c r="CZ6" s="671">
        <v>1.6</v>
      </c>
      <c r="DA6" s="671"/>
      <c r="DB6" s="671"/>
      <c r="DC6" s="671"/>
      <c r="DD6" s="624" t="s">
        <v>207</v>
      </c>
      <c r="DE6" s="619"/>
      <c r="DF6" s="619"/>
      <c r="DG6" s="619"/>
      <c r="DH6" s="619"/>
      <c r="DI6" s="619"/>
      <c r="DJ6" s="619"/>
      <c r="DK6" s="619"/>
      <c r="DL6" s="619"/>
      <c r="DM6" s="619"/>
      <c r="DN6" s="619"/>
      <c r="DO6" s="619"/>
      <c r="DP6" s="620"/>
      <c r="DQ6" s="624">
        <v>74533</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660</v>
      </c>
      <c r="S7" s="619"/>
      <c r="T7" s="619"/>
      <c r="U7" s="619"/>
      <c r="V7" s="619"/>
      <c r="W7" s="619"/>
      <c r="X7" s="619"/>
      <c r="Y7" s="620"/>
      <c r="Z7" s="671">
        <v>0</v>
      </c>
      <c r="AA7" s="671"/>
      <c r="AB7" s="671"/>
      <c r="AC7" s="671"/>
      <c r="AD7" s="672">
        <v>660</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200602</v>
      </c>
      <c r="BH7" s="619"/>
      <c r="BI7" s="619"/>
      <c r="BJ7" s="619"/>
      <c r="BK7" s="619"/>
      <c r="BL7" s="619"/>
      <c r="BM7" s="619"/>
      <c r="BN7" s="620"/>
      <c r="BO7" s="671">
        <v>36.4</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1175428</v>
      </c>
      <c r="CS7" s="619"/>
      <c r="CT7" s="619"/>
      <c r="CU7" s="619"/>
      <c r="CV7" s="619"/>
      <c r="CW7" s="619"/>
      <c r="CX7" s="619"/>
      <c r="CY7" s="620"/>
      <c r="CZ7" s="671">
        <v>25</v>
      </c>
      <c r="DA7" s="671"/>
      <c r="DB7" s="671"/>
      <c r="DC7" s="671"/>
      <c r="DD7" s="624">
        <v>6475</v>
      </c>
      <c r="DE7" s="619"/>
      <c r="DF7" s="619"/>
      <c r="DG7" s="619"/>
      <c r="DH7" s="619"/>
      <c r="DI7" s="619"/>
      <c r="DJ7" s="619"/>
      <c r="DK7" s="619"/>
      <c r="DL7" s="619"/>
      <c r="DM7" s="619"/>
      <c r="DN7" s="619"/>
      <c r="DO7" s="619"/>
      <c r="DP7" s="620"/>
      <c r="DQ7" s="624">
        <v>756870</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2398</v>
      </c>
      <c r="S8" s="619"/>
      <c r="T8" s="619"/>
      <c r="U8" s="619"/>
      <c r="V8" s="619"/>
      <c r="W8" s="619"/>
      <c r="X8" s="619"/>
      <c r="Y8" s="620"/>
      <c r="Z8" s="671">
        <v>0</v>
      </c>
      <c r="AA8" s="671"/>
      <c r="AB8" s="671"/>
      <c r="AC8" s="671"/>
      <c r="AD8" s="672">
        <v>2398</v>
      </c>
      <c r="AE8" s="672"/>
      <c r="AF8" s="672"/>
      <c r="AG8" s="672"/>
      <c r="AH8" s="672"/>
      <c r="AI8" s="672"/>
      <c r="AJ8" s="672"/>
      <c r="AK8" s="672"/>
      <c r="AL8" s="641">
        <v>0.1</v>
      </c>
      <c r="AM8" s="673"/>
      <c r="AN8" s="673"/>
      <c r="AO8" s="674"/>
      <c r="AP8" s="615" t="s">
        <v>218</v>
      </c>
      <c r="AQ8" s="616"/>
      <c r="AR8" s="616"/>
      <c r="AS8" s="616"/>
      <c r="AT8" s="616"/>
      <c r="AU8" s="616"/>
      <c r="AV8" s="616"/>
      <c r="AW8" s="616"/>
      <c r="AX8" s="616"/>
      <c r="AY8" s="616"/>
      <c r="AZ8" s="616"/>
      <c r="BA8" s="616"/>
      <c r="BB8" s="616"/>
      <c r="BC8" s="616"/>
      <c r="BD8" s="616"/>
      <c r="BE8" s="616"/>
      <c r="BF8" s="617"/>
      <c r="BG8" s="618">
        <v>9699</v>
      </c>
      <c r="BH8" s="619"/>
      <c r="BI8" s="619"/>
      <c r="BJ8" s="619"/>
      <c r="BK8" s="619"/>
      <c r="BL8" s="619"/>
      <c r="BM8" s="619"/>
      <c r="BN8" s="620"/>
      <c r="BO8" s="671">
        <v>1.8</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1134599</v>
      </c>
      <c r="CS8" s="619"/>
      <c r="CT8" s="619"/>
      <c r="CU8" s="619"/>
      <c r="CV8" s="619"/>
      <c r="CW8" s="619"/>
      <c r="CX8" s="619"/>
      <c r="CY8" s="620"/>
      <c r="CZ8" s="671">
        <v>24.1</v>
      </c>
      <c r="DA8" s="671"/>
      <c r="DB8" s="671"/>
      <c r="DC8" s="671"/>
      <c r="DD8" s="624">
        <v>2548</v>
      </c>
      <c r="DE8" s="619"/>
      <c r="DF8" s="619"/>
      <c r="DG8" s="619"/>
      <c r="DH8" s="619"/>
      <c r="DI8" s="619"/>
      <c r="DJ8" s="619"/>
      <c r="DK8" s="619"/>
      <c r="DL8" s="619"/>
      <c r="DM8" s="619"/>
      <c r="DN8" s="619"/>
      <c r="DO8" s="619"/>
      <c r="DP8" s="620"/>
      <c r="DQ8" s="624">
        <v>648559</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2045</v>
      </c>
      <c r="S9" s="619"/>
      <c r="T9" s="619"/>
      <c r="U9" s="619"/>
      <c r="V9" s="619"/>
      <c r="W9" s="619"/>
      <c r="X9" s="619"/>
      <c r="Y9" s="620"/>
      <c r="Z9" s="671">
        <v>0</v>
      </c>
      <c r="AA9" s="671"/>
      <c r="AB9" s="671"/>
      <c r="AC9" s="671"/>
      <c r="AD9" s="672">
        <v>2045</v>
      </c>
      <c r="AE9" s="672"/>
      <c r="AF9" s="672"/>
      <c r="AG9" s="672"/>
      <c r="AH9" s="672"/>
      <c r="AI9" s="672"/>
      <c r="AJ9" s="672"/>
      <c r="AK9" s="672"/>
      <c r="AL9" s="641">
        <v>0.1</v>
      </c>
      <c r="AM9" s="673"/>
      <c r="AN9" s="673"/>
      <c r="AO9" s="674"/>
      <c r="AP9" s="615" t="s">
        <v>221</v>
      </c>
      <c r="AQ9" s="616"/>
      <c r="AR9" s="616"/>
      <c r="AS9" s="616"/>
      <c r="AT9" s="616"/>
      <c r="AU9" s="616"/>
      <c r="AV9" s="616"/>
      <c r="AW9" s="616"/>
      <c r="AX9" s="616"/>
      <c r="AY9" s="616"/>
      <c r="AZ9" s="616"/>
      <c r="BA9" s="616"/>
      <c r="BB9" s="616"/>
      <c r="BC9" s="616"/>
      <c r="BD9" s="616"/>
      <c r="BE9" s="616"/>
      <c r="BF9" s="617"/>
      <c r="BG9" s="618">
        <v>165082</v>
      </c>
      <c r="BH9" s="619"/>
      <c r="BI9" s="619"/>
      <c r="BJ9" s="619"/>
      <c r="BK9" s="619"/>
      <c r="BL9" s="619"/>
      <c r="BM9" s="619"/>
      <c r="BN9" s="620"/>
      <c r="BO9" s="671">
        <v>29.9</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268245</v>
      </c>
      <c r="CS9" s="619"/>
      <c r="CT9" s="619"/>
      <c r="CU9" s="619"/>
      <c r="CV9" s="619"/>
      <c r="CW9" s="619"/>
      <c r="CX9" s="619"/>
      <c r="CY9" s="620"/>
      <c r="CZ9" s="671">
        <v>5.7</v>
      </c>
      <c r="DA9" s="671"/>
      <c r="DB9" s="671"/>
      <c r="DC9" s="671"/>
      <c r="DD9" s="624" t="s">
        <v>109</v>
      </c>
      <c r="DE9" s="619"/>
      <c r="DF9" s="619"/>
      <c r="DG9" s="619"/>
      <c r="DH9" s="619"/>
      <c r="DI9" s="619"/>
      <c r="DJ9" s="619"/>
      <c r="DK9" s="619"/>
      <c r="DL9" s="619"/>
      <c r="DM9" s="619"/>
      <c r="DN9" s="619"/>
      <c r="DO9" s="619"/>
      <c r="DP9" s="620"/>
      <c r="DQ9" s="624">
        <v>258741</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124265</v>
      </c>
      <c r="S10" s="619"/>
      <c r="T10" s="619"/>
      <c r="U10" s="619"/>
      <c r="V10" s="619"/>
      <c r="W10" s="619"/>
      <c r="X10" s="619"/>
      <c r="Y10" s="620"/>
      <c r="Z10" s="671">
        <v>2.5</v>
      </c>
      <c r="AA10" s="671"/>
      <c r="AB10" s="671"/>
      <c r="AC10" s="671"/>
      <c r="AD10" s="672">
        <v>124265</v>
      </c>
      <c r="AE10" s="672"/>
      <c r="AF10" s="672"/>
      <c r="AG10" s="672"/>
      <c r="AH10" s="672"/>
      <c r="AI10" s="672"/>
      <c r="AJ10" s="672"/>
      <c r="AK10" s="672"/>
      <c r="AL10" s="641">
        <v>4.5</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15656</v>
      </c>
      <c r="BH10" s="619"/>
      <c r="BI10" s="619"/>
      <c r="BJ10" s="619"/>
      <c r="BK10" s="619"/>
      <c r="BL10" s="619"/>
      <c r="BM10" s="619"/>
      <c r="BN10" s="620"/>
      <c r="BO10" s="671">
        <v>2.8</v>
      </c>
      <c r="BP10" s="671"/>
      <c r="BQ10" s="671"/>
      <c r="BR10" s="671"/>
      <c r="BS10" s="624" t="s">
        <v>109</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t="s">
        <v>109</v>
      </c>
      <c r="CS10" s="619"/>
      <c r="CT10" s="619"/>
      <c r="CU10" s="619"/>
      <c r="CV10" s="619"/>
      <c r="CW10" s="619"/>
      <c r="CX10" s="619"/>
      <c r="CY10" s="620"/>
      <c r="CZ10" s="671" t="s">
        <v>109</v>
      </c>
      <c r="DA10" s="671"/>
      <c r="DB10" s="671"/>
      <c r="DC10" s="671"/>
      <c r="DD10" s="624" t="s">
        <v>109</v>
      </c>
      <c r="DE10" s="619"/>
      <c r="DF10" s="619"/>
      <c r="DG10" s="619"/>
      <c r="DH10" s="619"/>
      <c r="DI10" s="619"/>
      <c r="DJ10" s="619"/>
      <c r="DK10" s="619"/>
      <c r="DL10" s="619"/>
      <c r="DM10" s="619"/>
      <c r="DN10" s="619"/>
      <c r="DO10" s="619"/>
      <c r="DP10" s="620"/>
      <c r="DQ10" s="624" t="s">
        <v>109</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v>2782</v>
      </c>
      <c r="S11" s="619"/>
      <c r="T11" s="619"/>
      <c r="U11" s="619"/>
      <c r="V11" s="619"/>
      <c r="W11" s="619"/>
      <c r="X11" s="619"/>
      <c r="Y11" s="620"/>
      <c r="Z11" s="671">
        <v>0.1</v>
      </c>
      <c r="AA11" s="671"/>
      <c r="AB11" s="671"/>
      <c r="AC11" s="671"/>
      <c r="AD11" s="672">
        <v>2782</v>
      </c>
      <c r="AE11" s="672"/>
      <c r="AF11" s="672"/>
      <c r="AG11" s="672"/>
      <c r="AH11" s="672"/>
      <c r="AI11" s="672"/>
      <c r="AJ11" s="672"/>
      <c r="AK11" s="672"/>
      <c r="AL11" s="641">
        <v>0.1</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10165</v>
      </c>
      <c r="BH11" s="619"/>
      <c r="BI11" s="619"/>
      <c r="BJ11" s="619"/>
      <c r="BK11" s="619"/>
      <c r="BL11" s="619"/>
      <c r="BM11" s="619"/>
      <c r="BN11" s="620"/>
      <c r="BO11" s="671">
        <v>1.8</v>
      </c>
      <c r="BP11" s="671"/>
      <c r="BQ11" s="671"/>
      <c r="BR11" s="671"/>
      <c r="BS11" s="624" t="s">
        <v>109</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444128</v>
      </c>
      <c r="CS11" s="619"/>
      <c r="CT11" s="619"/>
      <c r="CU11" s="619"/>
      <c r="CV11" s="619"/>
      <c r="CW11" s="619"/>
      <c r="CX11" s="619"/>
      <c r="CY11" s="620"/>
      <c r="CZ11" s="671">
        <v>9.4</v>
      </c>
      <c r="DA11" s="671"/>
      <c r="DB11" s="671"/>
      <c r="DC11" s="671"/>
      <c r="DD11" s="624">
        <v>26592</v>
      </c>
      <c r="DE11" s="619"/>
      <c r="DF11" s="619"/>
      <c r="DG11" s="619"/>
      <c r="DH11" s="619"/>
      <c r="DI11" s="619"/>
      <c r="DJ11" s="619"/>
      <c r="DK11" s="619"/>
      <c r="DL11" s="619"/>
      <c r="DM11" s="619"/>
      <c r="DN11" s="619"/>
      <c r="DO11" s="619"/>
      <c r="DP11" s="620"/>
      <c r="DQ11" s="624">
        <v>169936</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269181</v>
      </c>
      <c r="BH12" s="619"/>
      <c r="BI12" s="619"/>
      <c r="BJ12" s="619"/>
      <c r="BK12" s="619"/>
      <c r="BL12" s="619"/>
      <c r="BM12" s="619"/>
      <c r="BN12" s="620"/>
      <c r="BO12" s="671">
        <v>48.8</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135227</v>
      </c>
      <c r="CS12" s="619"/>
      <c r="CT12" s="619"/>
      <c r="CU12" s="619"/>
      <c r="CV12" s="619"/>
      <c r="CW12" s="619"/>
      <c r="CX12" s="619"/>
      <c r="CY12" s="620"/>
      <c r="CZ12" s="671">
        <v>2.9</v>
      </c>
      <c r="DA12" s="671"/>
      <c r="DB12" s="671"/>
      <c r="DC12" s="671"/>
      <c r="DD12" s="624">
        <v>2047</v>
      </c>
      <c r="DE12" s="619"/>
      <c r="DF12" s="619"/>
      <c r="DG12" s="619"/>
      <c r="DH12" s="619"/>
      <c r="DI12" s="619"/>
      <c r="DJ12" s="619"/>
      <c r="DK12" s="619"/>
      <c r="DL12" s="619"/>
      <c r="DM12" s="619"/>
      <c r="DN12" s="619"/>
      <c r="DO12" s="619"/>
      <c r="DP12" s="620"/>
      <c r="DQ12" s="624">
        <v>67873</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9570</v>
      </c>
      <c r="S13" s="619"/>
      <c r="T13" s="619"/>
      <c r="U13" s="619"/>
      <c r="V13" s="619"/>
      <c r="W13" s="619"/>
      <c r="X13" s="619"/>
      <c r="Y13" s="620"/>
      <c r="Z13" s="671">
        <v>0.2</v>
      </c>
      <c r="AA13" s="671"/>
      <c r="AB13" s="671"/>
      <c r="AC13" s="671"/>
      <c r="AD13" s="672">
        <v>9570</v>
      </c>
      <c r="AE13" s="672"/>
      <c r="AF13" s="672"/>
      <c r="AG13" s="672"/>
      <c r="AH13" s="672"/>
      <c r="AI13" s="672"/>
      <c r="AJ13" s="672"/>
      <c r="AK13" s="672"/>
      <c r="AL13" s="641">
        <v>0.3</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267434</v>
      </c>
      <c r="BH13" s="619"/>
      <c r="BI13" s="619"/>
      <c r="BJ13" s="619"/>
      <c r="BK13" s="619"/>
      <c r="BL13" s="619"/>
      <c r="BM13" s="619"/>
      <c r="BN13" s="620"/>
      <c r="BO13" s="671">
        <v>48.5</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351994</v>
      </c>
      <c r="CS13" s="619"/>
      <c r="CT13" s="619"/>
      <c r="CU13" s="619"/>
      <c r="CV13" s="619"/>
      <c r="CW13" s="619"/>
      <c r="CX13" s="619"/>
      <c r="CY13" s="620"/>
      <c r="CZ13" s="671">
        <v>7.5</v>
      </c>
      <c r="DA13" s="671"/>
      <c r="DB13" s="671"/>
      <c r="DC13" s="671"/>
      <c r="DD13" s="624">
        <v>264588</v>
      </c>
      <c r="DE13" s="619"/>
      <c r="DF13" s="619"/>
      <c r="DG13" s="619"/>
      <c r="DH13" s="619"/>
      <c r="DI13" s="619"/>
      <c r="DJ13" s="619"/>
      <c r="DK13" s="619"/>
      <c r="DL13" s="619"/>
      <c r="DM13" s="619"/>
      <c r="DN13" s="619"/>
      <c r="DO13" s="619"/>
      <c r="DP13" s="620"/>
      <c r="DQ13" s="624">
        <v>144662</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20089</v>
      </c>
      <c r="BH14" s="619"/>
      <c r="BI14" s="619"/>
      <c r="BJ14" s="619"/>
      <c r="BK14" s="619"/>
      <c r="BL14" s="619"/>
      <c r="BM14" s="619"/>
      <c r="BN14" s="620"/>
      <c r="BO14" s="671">
        <v>3.6</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192980</v>
      </c>
      <c r="CS14" s="619"/>
      <c r="CT14" s="619"/>
      <c r="CU14" s="619"/>
      <c r="CV14" s="619"/>
      <c r="CW14" s="619"/>
      <c r="CX14" s="619"/>
      <c r="CY14" s="620"/>
      <c r="CZ14" s="671">
        <v>4.0999999999999996</v>
      </c>
      <c r="DA14" s="671"/>
      <c r="DB14" s="671"/>
      <c r="DC14" s="671"/>
      <c r="DD14" s="624">
        <v>40592</v>
      </c>
      <c r="DE14" s="619"/>
      <c r="DF14" s="619"/>
      <c r="DG14" s="619"/>
      <c r="DH14" s="619"/>
      <c r="DI14" s="619"/>
      <c r="DJ14" s="619"/>
      <c r="DK14" s="619"/>
      <c r="DL14" s="619"/>
      <c r="DM14" s="619"/>
      <c r="DN14" s="619"/>
      <c r="DO14" s="619"/>
      <c r="DP14" s="620"/>
      <c r="DQ14" s="624">
        <v>157411</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760</v>
      </c>
      <c r="S15" s="619"/>
      <c r="T15" s="619"/>
      <c r="U15" s="619"/>
      <c r="V15" s="619"/>
      <c r="W15" s="619"/>
      <c r="X15" s="619"/>
      <c r="Y15" s="620"/>
      <c r="Z15" s="671">
        <v>0</v>
      </c>
      <c r="AA15" s="671"/>
      <c r="AB15" s="671"/>
      <c r="AC15" s="671"/>
      <c r="AD15" s="672">
        <v>760</v>
      </c>
      <c r="AE15" s="672"/>
      <c r="AF15" s="672"/>
      <c r="AG15" s="672"/>
      <c r="AH15" s="672"/>
      <c r="AI15" s="672"/>
      <c r="AJ15" s="672"/>
      <c r="AK15" s="672"/>
      <c r="AL15" s="641">
        <v>0</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50472</v>
      </c>
      <c r="BH15" s="619"/>
      <c r="BI15" s="619"/>
      <c r="BJ15" s="619"/>
      <c r="BK15" s="619"/>
      <c r="BL15" s="619"/>
      <c r="BM15" s="619"/>
      <c r="BN15" s="620"/>
      <c r="BO15" s="671">
        <v>9.1</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365517</v>
      </c>
      <c r="CS15" s="619"/>
      <c r="CT15" s="619"/>
      <c r="CU15" s="619"/>
      <c r="CV15" s="619"/>
      <c r="CW15" s="619"/>
      <c r="CX15" s="619"/>
      <c r="CY15" s="620"/>
      <c r="CZ15" s="671">
        <v>7.8</v>
      </c>
      <c r="DA15" s="671"/>
      <c r="DB15" s="671"/>
      <c r="DC15" s="671"/>
      <c r="DD15" s="624">
        <v>26201</v>
      </c>
      <c r="DE15" s="619"/>
      <c r="DF15" s="619"/>
      <c r="DG15" s="619"/>
      <c r="DH15" s="619"/>
      <c r="DI15" s="619"/>
      <c r="DJ15" s="619"/>
      <c r="DK15" s="619"/>
      <c r="DL15" s="619"/>
      <c r="DM15" s="619"/>
      <c r="DN15" s="619"/>
      <c r="DO15" s="619"/>
      <c r="DP15" s="620"/>
      <c r="DQ15" s="624">
        <v>328370</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2179138</v>
      </c>
      <c r="S16" s="619"/>
      <c r="T16" s="619"/>
      <c r="U16" s="619"/>
      <c r="V16" s="619"/>
      <c r="W16" s="619"/>
      <c r="X16" s="619"/>
      <c r="Y16" s="620"/>
      <c r="Z16" s="671">
        <v>44.6</v>
      </c>
      <c r="AA16" s="671"/>
      <c r="AB16" s="671"/>
      <c r="AC16" s="671"/>
      <c r="AD16" s="672">
        <v>2014027</v>
      </c>
      <c r="AE16" s="672"/>
      <c r="AF16" s="672"/>
      <c r="AG16" s="672"/>
      <c r="AH16" s="672"/>
      <c r="AI16" s="672"/>
      <c r="AJ16" s="672"/>
      <c r="AK16" s="672"/>
      <c r="AL16" s="641">
        <v>72.400000000000006</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20418</v>
      </c>
      <c r="CS16" s="619"/>
      <c r="CT16" s="619"/>
      <c r="CU16" s="619"/>
      <c r="CV16" s="619"/>
      <c r="CW16" s="619"/>
      <c r="CX16" s="619"/>
      <c r="CY16" s="620"/>
      <c r="CZ16" s="671">
        <v>0.4</v>
      </c>
      <c r="DA16" s="671"/>
      <c r="DB16" s="671"/>
      <c r="DC16" s="671"/>
      <c r="DD16" s="624" t="s">
        <v>109</v>
      </c>
      <c r="DE16" s="619"/>
      <c r="DF16" s="619"/>
      <c r="DG16" s="619"/>
      <c r="DH16" s="619"/>
      <c r="DI16" s="619"/>
      <c r="DJ16" s="619"/>
      <c r="DK16" s="619"/>
      <c r="DL16" s="619"/>
      <c r="DM16" s="619"/>
      <c r="DN16" s="619"/>
      <c r="DO16" s="619"/>
      <c r="DP16" s="620"/>
      <c r="DQ16" s="624">
        <v>12846</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2014027</v>
      </c>
      <c r="S17" s="619"/>
      <c r="T17" s="619"/>
      <c r="U17" s="619"/>
      <c r="V17" s="619"/>
      <c r="W17" s="619"/>
      <c r="X17" s="619"/>
      <c r="Y17" s="620"/>
      <c r="Z17" s="671">
        <v>41.2</v>
      </c>
      <c r="AA17" s="671"/>
      <c r="AB17" s="671"/>
      <c r="AC17" s="671"/>
      <c r="AD17" s="672">
        <v>2014027</v>
      </c>
      <c r="AE17" s="672"/>
      <c r="AF17" s="672"/>
      <c r="AG17" s="672"/>
      <c r="AH17" s="672"/>
      <c r="AI17" s="672"/>
      <c r="AJ17" s="672"/>
      <c r="AK17" s="672"/>
      <c r="AL17" s="641">
        <v>72.400000000000006</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538156</v>
      </c>
      <c r="CS17" s="619"/>
      <c r="CT17" s="619"/>
      <c r="CU17" s="619"/>
      <c r="CV17" s="619"/>
      <c r="CW17" s="619"/>
      <c r="CX17" s="619"/>
      <c r="CY17" s="620"/>
      <c r="CZ17" s="671">
        <v>11.4</v>
      </c>
      <c r="DA17" s="671"/>
      <c r="DB17" s="671"/>
      <c r="DC17" s="671"/>
      <c r="DD17" s="624" t="s">
        <v>109</v>
      </c>
      <c r="DE17" s="619"/>
      <c r="DF17" s="619"/>
      <c r="DG17" s="619"/>
      <c r="DH17" s="619"/>
      <c r="DI17" s="619"/>
      <c r="DJ17" s="619"/>
      <c r="DK17" s="619"/>
      <c r="DL17" s="619"/>
      <c r="DM17" s="619"/>
      <c r="DN17" s="619"/>
      <c r="DO17" s="619"/>
      <c r="DP17" s="620"/>
      <c r="DQ17" s="624">
        <v>509417</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165111</v>
      </c>
      <c r="S18" s="619"/>
      <c r="T18" s="619"/>
      <c r="U18" s="619"/>
      <c r="V18" s="619"/>
      <c r="W18" s="619"/>
      <c r="X18" s="619"/>
      <c r="Y18" s="620"/>
      <c r="Z18" s="671">
        <v>3.4</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11275</v>
      </c>
      <c r="BH19" s="619"/>
      <c r="BI19" s="619"/>
      <c r="BJ19" s="619"/>
      <c r="BK19" s="619"/>
      <c r="BL19" s="619"/>
      <c r="BM19" s="619"/>
      <c r="BN19" s="620"/>
      <c r="BO19" s="671">
        <v>2</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2944143</v>
      </c>
      <c r="S20" s="619"/>
      <c r="T20" s="619"/>
      <c r="U20" s="619"/>
      <c r="V20" s="619"/>
      <c r="W20" s="619"/>
      <c r="X20" s="619"/>
      <c r="Y20" s="620"/>
      <c r="Z20" s="671">
        <v>60.3</v>
      </c>
      <c r="AA20" s="671"/>
      <c r="AB20" s="671"/>
      <c r="AC20" s="671"/>
      <c r="AD20" s="672">
        <v>2779032</v>
      </c>
      <c r="AE20" s="672"/>
      <c r="AF20" s="672"/>
      <c r="AG20" s="672"/>
      <c r="AH20" s="672"/>
      <c r="AI20" s="672"/>
      <c r="AJ20" s="672"/>
      <c r="AK20" s="672"/>
      <c r="AL20" s="641">
        <v>99.9</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11275</v>
      </c>
      <c r="BH20" s="619"/>
      <c r="BI20" s="619"/>
      <c r="BJ20" s="619"/>
      <c r="BK20" s="619"/>
      <c r="BL20" s="619"/>
      <c r="BM20" s="619"/>
      <c r="BN20" s="620"/>
      <c r="BO20" s="671">
        <v>2</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4701225</v>
      </c>
      <c r="CS20" s="619"/>
      <c r="CT20" s="619"/>
      <c r="CU20" s="619"/>
      <c r="CV20" s="619"/>
      <c r="CW20" s="619"/>
      <c r="CX20" s="619"/>
      <c r="CY20" s="620"/>
      <c r="CZ20" s="671">
        <v>100</v>
      </c>
      <c r="DA20" s="671"/>
      <c r="DB20" s="671"/>
      <c r="DC20" s="671"/>
      <c r="DD20" s="624">
        <v>369043</v>
      </c>
      <c r="DE20" s="619"/>
      <c r="DF20" s="619"/>
      <c r="DG20" s="619"/>
      <c r="DH20" s="619"/>
      <c r="DI20" s="619"/>
      <c r="DJ20" s="619"/>
      <c r="DK20" s="619"/>
      <c r="DL20" s="619"/>
      <c r="DM20" s="619"/>
      <c r="DN20" s="619"/>
      <c r="DO20" s="619"/>
      <c r="DP20" s="620"/>
      <c r="DQ20" s="624">
        <v>3129218</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1011</v>
      </c>
      <c r="S21" s="619"/>
      <c r="T21" s="619"/>
      <c r="U21" s="619"/>
      <c r="V21" s="619"/>
      <c r="W21" s="619"/>
      <c r="X21" s="619"/>
      <c r="Y21" s="620"/>
      <c r="Z21" s="671">
        <v>0</v>
      </c>
      <c r="AA21" s="671"/>
      <c r="AB21" s="671"/>
      <c r="AC21" s="671"/>
      <c r="AD21" s="672">
        <v>1011</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11275</v>
      </c>
      <c r="BH21" s="619"/>
      <c r="BI21" s="619"/>
      <c r="BJ21" s="619"/>
      <c r="BK21" s="619"/>
      <c r="BL21" s="619"/>
      <c r="BM21" s="619"/>
      <c r="BN21" s="620"/>
      <c r="BO21" s="671">
        <v>2</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26831</v>
      </c>
      <c r="S22" s="619"/>
      <c r="T22" s="619"/>
      <c r="U22" s="619"/>
      <c r="V22" s="619"/>
      <c r="W22" s="619"/>
      <c r="X22" s="619"/>
      <c r="Y22" s="620"/>
      <c r="Z22" s="671">
        <v>0.5</v>
      </c>
      <c r="AA22" s="671"/>
      <c r="AB22" s="671"/>
      <c r="AC22" s="671"/>
      <c r="AD22" s="672" t="s">
        <v>109</v>
      </c>
      <c r="AE22" s="672"/>
      <c r="AF22" s="672"/>
      <c r="AG22" s="672"/>
      <c r="AH22" s="672"/>
      <c r="AI22" s="672"/>
      <c r="AJ22" s="672"/>
      <c r="AK22" s="672"/>
      <c r="AL22" s="641" t="s">
        <v>109</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122164</v>
      </c>
      <c r="S23" s="619"/>
      <c r="T23" s="619"/>
      <c r="U23" s="619"/>
      <c r="V23" s="619"/>
      <c r="W23" s="619"/>
      <c r="X23" s="619"/>
      <c r="Y23" s="620"/>
      <c r="Z23" s="671">
        <v>2.5</v>
      </c>
      <c r="AA23" s="671"/>
      <c r="AB23" s="671"/>
      <c r="AC23" s="671"/>
      <c r="AD23" s="672" t="s">
        <v>109</v>
      </c>
      <c r="AE23" s="672"/>
      <c r="AF23" s="672"/>
      <c r="AG23" s="672"/>
      <c r="AH23" s="672"/>
      <c r="AI23" s="672"/>
      <c r="AJ23" s="672"/>
      <c r="AK23" s="672"/>
      <c r="AL23" s="641" t="s">
        <v>109</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5148</v>
      </c>
      <c r="S24" s="619"/>
      <c r="T24" s="619"/>
      <c r="U24" s="619"/>
      <c r="V24" s="619"/>
      <c r="W24" s="619"/>
      <c r="X24" s="619"/>
      <c r="Y24" s="620"/>
      <c r="Z24" s="671">
        <v>0.1</v>
      </c>
      <c r="AA24" s="671"/>
      <c r="AB24" s="671"/>
      <c r="AC24" s="671"/>
      <c r="AD24" s="672" t="s">
        <v>109</v>
      </c>
      <c r="AE24" s="672"/>
      <c r="AF24" s="672"/>
      <c r="AG24" s="672"/>
      <c r="AH24" s="672"/>
      <c r="AI24" s="672"/>
      <c r="AJ24" s="672"/>
      <c r="AK24" s="672"/>
      <c r="AL24" s="641" t="s">
        <v>109</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1902979</v>
      </c>
      <c r="CS24" s="669"/>
      <c r="CT24" s="669"/>
      <c r="CU24" s="669"/>
      <c r="CV24" s="669"/>
      <c r="CW24" s="669"/>
      <c r="CX24" s="669"/>
      <c r="CY24" s="716"/>
      <c r="CZ24" s="720">
        <v>40.5</v>
      </c>
      <c r="DA24" s="721"/>
      <c r="DB24" s="721"/>
      <c r="DC24" s="722"/>
      <c r="DD24" s="715">
        <v>1457614</v>
      </c>
      <c r="DE24" s="669"/>
      <c r="DF24" s="669"/>
      <c r="DG24" s="669"/>
      <c r="DH24" s="669"/>
      <c r="DI24" s="669"/>
      <c r="DJ24" s="669"/>
      <c r="DK24" s="716"/>
      <c r="DL24" s="715">
        <v>1357979</v>
      </c>
      <c r="DM24" s="669"/>
      <c r="DN24" s="669"/>
      <c r="DO24" s="669"/>
      <c r="DP24" s="669"/>
      <c r="DQ24" s="669"/>
      <c r="DR24" s="669"/>
      <c r="DS24" s="669"/>
      <c r="DT24" s="669"/>
      <c r="DU24" s="669"/>
      <c r="DV24" s="716"/>
      <c r="DW24" s="717">
        <v>46.4</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517694</v>
      </c>
      <c r="S25" s="619"/>
      <c r="T25" s="619"/>
      <c r="U25" s="619"/>
      <c r="V25" s="619"/>
      <c r="W25" s="619"/>
      <c r="X25" s="619"/>
      <c r="Y25" s="620"/>
      <c r="Z25" s="671">
        <v>10.6</v>
      </c>
      <c r="AA25" s="671"/>
      <c r="AB25" s="671"/>
      <c r="AC25" s="671"/>
      <c r="AD25" s="672" t="s">
        <v>109</v>
      </c>
      <c r="AE25" s="672"/>
      <c r="AF25" s="672"/>
      <c r="AG25" s="672"/>
      <c r="AH25" s="672"/>
      <c r="AI25" s="672"/>
      <c r="AJ25" s="672"/>
      <c r="AK25" s="672"/>
      <c r="AL25" s="641" t="s">
        <v>109</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836716</v>
      </c>
      <c r="CS25" s="637"/>
      <c r="CT25" s="637"/>
      <c r="CU25" s="637"/>
      <c r="CV25" s="637"/>
      <c r="CW25" s="637"/>
      <c r="CX25" s="637"/>
      <c r="CY25" s="638"/>
      <c r="CZ25" s="621">
        <v>17.8</v>
      </c>
      <c r="DA25" s="639"/>
      <c r="DB25" s="639"/>
      <c r="DC25" s="640"/>
      <c r="DD25" s="624">
        <v>792833</v>
      </c>
      <c r="DE25" s="637"/>
      <c r="DF25" s="637"/>
      <c r="DG25" s="637"/>
      <c r="DH25" s="637"/>
      <c r="DI25" s="637"/>
      <c r="DJ25" s="637"/>
      <c r="DK25" s="638"/>
      <c r="DL25" s="624">
        <v>702343</v>
      </c>
      <c r="DM25" s="637"/>
      <c r="DN25" s="637"/>
      <c r="DO25" s="637"/>
      <c r="DP25" s="637"/>
      <c r="DQ25" s="637"/>
      <c r="DR25" s="637"/>
      <c r="DS25" s="637"/>
      <c r="DT25" s="637"/>
      <c r="DU25" s="637"/>
      <c r="DV25" s="638"/>
      <c r="DW25" s="641">
        <v>24</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464695</v>
      </c>
      <c r="CS26" s="619"/>
      <c r="CT26" s="619"/>
      <c r="CU26" s="619"/>
      <c r="CV26" s="619"/>
      <c r="CW26" s="619"/>
      <c r="CX26" s="619"/>
      <c r="CY26" s="620"/>
      <c r="CZ26" s="621">
        <v>9.9</v>
      </c>
      <c r="DA26" s="639"/>
      <c r="DB26" s="639"/>
      <c r="DC26" s="640"/>
      <c r="DD26" s="624">
        <v>442559</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493854</v>
      </c>
      <c r="S27" s="619"/>
      <c r="T27" s="619"/>
      <c r="U27" s="619"/>
      <c r="V27" s="619"/>
      <c r="W27" s="619"/>
      <c r="X27" s="619"/>
      <c r="Y27" s="620"/>
      <c r="Z27" s="671">
        <v>10.1</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551619</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528107</v>
      </c>
      <c r="CS27" s="637"/>
      <c r="CT27" s="637"/>
      <c r="CU27" s="637"/>
      <c r="CV27" s="637"/>
      <c r="CW27" s="637"/>
      <c r="CX27" s="637"/>
      <c r="CY27" s="638"/>
      <c r="CZ27" s="621">
        <v>11.2</v>
      </c>
      <c r="DA27" s="639"/>
      <c r="DB27" s="639"/>
      <c r="DC27" s="640"/>
      <c r="DD27" s="624">
        <v>155364</v>
      </c>
      <c r="DE27" s="637"/>
      <c r="DF27" s="637"/>
      <c r="DG27" s="637"/>
      <c r="DH27" s="637"/>
      <c r="DI27" s="637"/>
      <c r="DJ27" s="637"/>
      <c r="DK27" s="638"/>
      <c r="DL27" s="624">
        <v>146219</v>
      </c>
      <c r="DM27" s="637"/>
      <c r="DN27" s="637"/>
      <c r="DO27" s="637"/>
      <c r="DP27" s="637"/>
      <c r="DQ27" s="637"/>
      <c r="DR27" s="637"/>
      <c r="DS27" s="637"/>
      <c r="DT27" s="637"/>
      <c r="DU27" s="637"/>
      <c r="DV27" s="638"/>
      <c r="DW27" s="641">
        <v>5</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33709</v>
      </c>
      <c r="S28" s="619"/>
      <c r="T28" s="619"/>
      <c r="U28" s="619"/>
      <c r="V28" s="619"/>
      <c r="W28" s="619"/>
      <c r="X28" s="619"/>
      <c r="Y28" s="620"/>
      <c r="Z28" s="671">
        <v>0.7</v>
      </c>
      <c r="AA28" s="671"/>
      <c r="AB28" s="671"/>
      <c r="AC28" s="671"/>
      <c r="AD28" s="672">
        <v>288</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538156</v>
      </c>
      <c r="CS28" s="619"/>
      <c r="CT28" s="619"/>
      <c r="CU28" s="619"/>
      <c r="CV28" s="619"/>
      <c r="CW28" s="619"/>
      <c r="CX28" s="619"/>
      <c r="CY28" s="620"/>
      <c r="CZ28" s="621">
        <v>11.4</v>
      </c>
      <c r="DA28" s="639"/>
      <c r="DB28" s="639"/>
      <c r="DC28" s="640"/>
      <c r="DD28" s="624">
        <v>509417</v>
      </c>
      <c r="DE28" s="619"/>
      <c r="DF28" s="619"/>
      <c r="DG28" s="619"/>
      <c r="DH28" s="619"/>
      <c r="DI28" s="619"/>
      <c r="DJ28" s="619"/>
      <c r="DK28" s="620"/>
      <c r="DL28" s="624">
        <v>509417</v>
      </c>
      <c r="DM28" s="619"/>
      <c r="DN28" s="619"/>
      <c r="DO28" s="619"/>
      <c r="DP28" s="619"/>
      <c r="DQ28" s="619"/>
      <c r="DR28" s="619"/>
      <c r="DS28" s="619"/>
      <c r="DT28" s="619"/>
      <c r="DU28" s="619"/>
      <c r="DV28" s="620"/>
      <c r="DW28" s="641">
        <v>17.399999999999999</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198213</v>
      </c>
      <c r="S29" s="619"/>
      <c r="T29" s="619"/>
      <c r="U29" s="619"/>
      <c r="V29" s="619"/>
      <c r="W29" s="619"/>
      <c r="X29" s="619"/>
      <c r="Y29" s="620"/>
      <c r="Z29" s="671">
        <v>4.0999999999999996</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55</v>
      </c>
      <c r="CG29" s="652"/>
      <c r="CH29" s="652"/>
      <c r="CI29" s="652"/>
      <c r="CJ29" s="652"/>
      <c r="CK29" s="652"/>
      <c r="CL29" s="652"/>
      <c r="CM29" s="652"/>
      <c r="CN29" s="652"/>
      <c r="CO29" s="652"/>
      <c r="CP29" s="652"/>
      <c r="CQ29" s="653"/>
      <c r="CR29" s="618">
        <v>538136</v>
      </c>
      <c r="CS29" s="637"/>
      <c r="CT29" s="637"/>
      <c r="CU29" s="637"/>
      <c r="CV29" s="637"/>
      <c r="CW29" s="637"/>
      <c r="CX29" s="637"/>
      <c r="CY29" s="638"/>
      <c r="CZ29" s="621">
        <v>11.4</v>
      </c>
      <c r="DA29" s="639"/>
      <c r="DB29" s="639"/>
      <c r="DC29" s="640"/>
      <c r="DD29" s="624">
        <v>509397</v>
      </c>
      <c r="DE29" s="637"/>
      <c r="DF29" s="637"/>
      <c r="DG29" s="637"/>
      <c r="DH29" s="637"/>
      <c r="DI29" s="637"/>
      <c r="DJ29" s="637"/>
      <c r="DK29" s="638"/>
      <c r="DL29" s="624">
        <v>509397</v>
      </c>
      <c r="DM29" s="637"/>
      <c r="DN29" s="637"/>
      <c r="DO29" s="637"/>
      <c r="DP29" s="637"/>
      <c r="DQ29" s="637"/>
      <c r="DR29" s="637"/>
      <c r="DS29" s="637"/>
      <c r="DT29" s="637"/>
      <c r="DU29" s="637"/>
      <c r="DV29" s="638"/>
      <c r="DW29" s="641">
        <v>17.399999999999999</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64000</v>
      </c>
      <c r="S30" s="619"/>
      <c r="T30" s="619"/>
      <c r="U30" s="619"/>
      <c r="V30" s="619"/>
      <c r="W30" s="619"/>
      <c r="X30" s="619"/>
      <c r="Y30" s="620"/>
      <c r="Z30" s="671">
        <v>1.3</v>
      </c>
      <c r="AA30" s="671"/>
      <c r="AB30" s="671"/>
      <c r="AC30" s="671"/>
      <c r="AD30" s="672" t="s">
        <v>109</v>
      </c>
      <c r="AE30" s="672"/>
      <c r="AF30" s="672"/>
      <c r="AG30" s="672"/>
      <c r="AH30" s="672"/>
      <c r="AI30" s="672"/>
      <c r="AJ30" s="672"/>
      <c r="AK30" s="672"/>
      <c r="AL30" s="641" t="s">
        <v>109</v>
      </c>
      <c r="AM30" s="673"/>
      <c r="AN30" s="673"/>
      <c r="AO30" s="674"/>
      <c r="AP30" s="696" t="s">
        <v>287</v>
      </c>
      <c r="AQ30" s="697"/>
      <c r="AR30" s="697"/>
      <c r="AS30" s="697"/>
      <c r="AT30" s="702" t="s">
        <v>288</v>
      </c>
      <c r="AU30" s="182"/>
      <c r="AV30" s="182"/>
      <c r="AW30" s="182"/>
      <c r="AX30" s="705" t="s">
        <v>167</v>
      </c>
      <c r="AY30" s="706"/>
      <c r="AZ30" s="706"/>
      <c r="BA30" s="706"/>
      <c r="BB30" s="706"/>
      <c r="BC30" s="706"/>
      <c r="BD30" s="706"/>
      <c r="BE30" s="706"/>
      <c r="BF30" s="707"/>
      <c r="BG30" s="684">
        <v>96.8</v>
      </c>
      <c r="BH30" s="685"/>
      <c r="BI30" s="685"/>
      <c r="BJ30" s="685"/>
      <c r="BK30" s="685"/>
      <c r="BL30" s="685"/>
      <c r="BM30" s="686">
        <v>92.1</v>
      </c>
      <c r="BN30" s="685"/>
      <c r="BO30" s="685"/>
      <c r="BP30" s="685"/>
      <c r="BQ30" s="687"/>
      <c r="BR30" s="684">
        <v>95.5</v>
      </c>
      <c r="BS30" s="685"/>
      <c r="BT30" s="685"/>
      <c r="BU30" s="685"/>
      <c r="BV30" s="685"/>
      <c r="BW30" s="685"/>
      <c r="BX30" s="686">
        <v>90.3</v>
      </c>
      <c r="BY30" s="685"/>
      <c r="BZ30" s="685"/>
      <c r="CA30" s="685"/>
      <c r="CB30" s="687"/>
      <c r="CD30" s="690"/>
      <c r="CE30" s="691"/>
      <c r="CF30" s="655" t="s">
        <v>289</v>
      </c>
      <c r="CG30" s="652"/>
      <c r="CH30" s="652"/>
      <c r="CI30" s="652"/>
      <c r="CJ30" s="652"/>
      <c r="CK30" s="652"/>
      <c r="CL30" s="652"/>
      <c r="CM30" s="652"/>
      <c r="CN30" s="652"/>
      <c r="CO30" s="652"/>
      <c r="CP30" s="652"/>
      <c r="CQ30" s="653"/>
      <c r="CR30" s="618">
        <v>497367</v>
      </c>
      <c r="CS30" s="619"/>
      <c r="CT30" s="619"/>
      <c r="CU30" s="619"/>
      <c r="CV30" s="619"/>
      <c r="CW30" s="619"/>
      <c r="CX30" s="619"/>
      <c r="CY30" s="620"/>
      <c r="CZ30" s="621">
        <v>10.6</v>
      </c>
      <c r="DA30" s="639"/>
      <c r="DB30" s="639"/>
      <c r="DC30" s="640"/>
      <c r="DD30" s="624">
        <v>468628</v>
      </c>
      <c r="DE30" s="619"/>
      <c r="DF30" s="619"/>
      <c r="DG30" s="619"/>
      <c r="DH30" s="619"/>
      <c r="DI30" s="619"/>
      <c r="DJ30" s="619"/>
      <c r="DK30" s="620"/>
      <c r="DL30" s="624">
        <v>468628</v>
      </c>
      <c r="DM30" s="619"/>
      <c r="DN30" s="619"/>
      <c r="DO30" s="619"/>
      <c r="DP30" s="619"/>
      <c r="DQ30" s="619"/>
      <c r="DR30" s="619"/>
      <c r="DS30" s="619"/>
      <c r="DT30" s="619"/>
      <c r="DU30" s="619"/>
      <c r="DV30" s="620"/>
      <c r="DW30" s="641">
        <v>16</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145741</v>
      </c>
      <c r="S31" s="619"/>
      <c r="T31" s="619"/>
      <c r="U31" s="619"/>
      <c r="V31" s="619"/>
      <c r="W31" s="619"/>
      <c r="X31" s="619"/>
      <c r="Y31" s="620"/>
      <c r="Z31" s="671">
        <v>3</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99.3</v>
      </c>
      <c r="BH31" s="637"/>
      <c r="BI31" s="637"/>
      <c r="BJ31" s="637"/>
      <c r="BK31" s="637"/>
      <c r="BL31" s="637"/>
      <c r="BM31" s="673">
        <v>96.4</v>
      </c>
      <c r="BN31" s="683"/>
      <c r="BO31" s="683"/>
      <c r="BP31" s="683"/>
      <c r="BQ31" s="647"/>
      <c r="BR31" s="682">
        <v>99.4</v>
      </c>
      <c r="BS31" s="637"/>
      <c r="BT31" s="637"/>
      <c r="BU31" s="637"/>
      <c r="BV31" s="637"/>
      <c r="BW31" s="637"/>
      <c r="BX31" s="673">
        <v>95.8</v>
      </c>
      <c r="BY31" s="683"/>
      <c r="BZ31" s="683"/>
      <c r="CA31" s="683"/>
      <c r="CB31" s="647"/>
      <c r="CD31" s="690"/>
      <c r="CE31" s="691"/>
      <c r="CF31" s="655" t="s">
        <v>293</v>
      </c>
      <c r="CG31" s="652"/>
      <c r="CH31" s="652"/>
      <c r="CI31" s="652"/>
      <c r="CJ31" s="652"/>
      <c r="CK31" s="652"/>
      <c r="CL31" s="652"/>
      <c r="CM31" s="652"/>
      <c r="CN31" s="652"/>
      <c r="CO31" s="652"/>
      <c r="CP31" s="652"/>
      <c r="CQ31" s="653"/>
      <c r="CR31" s="618">
        <v>40769</v>
      </c>
      <c r="CS31" s="637"/>
      <c r="CT31" s="637"/>
      <c r="CU31" s="637"/>
      <c r="CV31" s="637"/>
      <c r="CW31" s="637"/>
      <c r="CX31" s="637"/>
      <c r="CY31" s="638"/>
      <c r="CZ31" s="621">
        <v>0.9</v>
      </c>
      <c r="DA31" s="639"/>
      <c r="DB31" s="639"/>
      <c r="DC31" s="640"/>
      <c r="DD31" s="624">
        <v>40769</v>
      </c>
      <c r="DE31" s="637"/>
      <c r="DF31" s="637"/>
      <c r="DG31" s="637"/>
      <c r="DH31" s="637"/>
      <c r="DI31" s="637"/>
      <c r="DJ31" s="637"/>
      <c r="DK31" s="638"/>
      <c r="DL31" s="624">
        <v>40769</v>
      </c>
      <c r="DM31" s="637"/>
      <c r="DN31" s="637"/>
      <c r="DO31" s="637"/>
      <c r="DP31" s="637"/>
      <c r="DQ31" s="637"/>
      <c r="DR31" s="637"/>
      <c r="DS31" s="637"/>
      <c r="DT31" s="637"/>
      <c r="DU31" s="637"/>
      <c r="DV31" s="638"/>
      <c r="DW31" s="641">
        <v>1.4</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25431</v>
      </c>
      <c r="S32" s="619"/>
      <c r="T32" s="619"/>
      <c r="U32" s="619"/>
      <c r="V32" s="619"/>
      <c r="W32" s="619"/>
      <c r="X32" s="619"/>
      <c r="Y32" s="620"/>
      <c r="Z32" s="671">
        <v>0.5</v>
      </c>
      <c r="AA32" s="671"/>
      <c r="AB32" s="671"/>
      <c r="AC32" s="671"/>
      <c r="AD32" s="672">
        <v>277</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93.8</v>
      </c>
      <c r="BH32" s="603"/>
      <c r="BI32" s="603"/>
      <c r="BJ32" s="603"/>
      <c r="BK32" s="603"/>
      <c r="BL32" s="603"/>
      <c r="BM32" s="666">
        <v>87.6</v>
      </c>
      <c r="BN32" s="603"/>
      <c r="BO32" s="603"/>
      <c r="BP32" s="603"/>
      <c r="BQ32" s="660"/>
      <c r="BR32" s="681">
        <v>91.2</v>
      </c>
      <c r="BS32" s="603"/>
      <c r="BT32" s="603"/>
      <c r="BU32" s="603"/>
      <c r="BV32" s="603"/>
      <c r="BW32" s="603"/>
      <c r="BX32" s="666">
        <v>84.4</v>
      </c>
      <c r="BY32" s="603"/>
      <c r="BZ32" s="603"/>
      <c r="CA32" s="603"/>
      <c r="CB32" s="660"/>
      <c r="CD32" s="692"/>
      <c r="CE32" s="693"/>
      <c r="CF32" s="655" t="s">
        <v>296</v>
      </c>
      <c r="CG32" s="652"/>
      <c r="CH32" s="652"/>
      <c r="CI32" s="652"/>
      <c r="CJ32" s="652"/>
      <c r="CK32" s="652"/>
      <c r="CL32" s="652"/>
      <c r="CM32" s="652"/>
      <c r="CN32" s="652"/>
      <c r="CO32" s="652"/>
      <c r="CP32" s="652"/>
      <c r="CQ32" s="653"/>
      <c r="CR32" s="618">
        <v>20</v>
      </c>
      <c r="CS32" s="619"/>
      <c r="CT32" s="619"/>
      <c r="CU32" s="619"/>
      <c r="CV32" s="619"/>
      <c r="CW32" s="619"/>
      <c r="CX32" s="619"/>
      <c r="CY32" s="620"/>
      <c r="CZ32" s="621">
        <v>0</v>
      </c>
      <c r="DA32" s="639"/>
      <c r="DB32" s="639"/>
      <c r="DC32" s="640"/>
      <c r="DD32" s="624">
        <v>20</v>
      </c>
      <c r="DE32" s="619"/>
      <c r="DF32" s="619"/>
      <c r="DG32" s="619"/>
      <c r="DH32" s="619"/>
      <c r="DI32" s="619"/>
      <c r="DJ32" s="619"/>
      <c r="DK32" s="620"/>
      <c r="DL32" s="624">
        <v>20</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306490</v>
      </c>
      <c r="S33" s="619"/>
      <c r="T33" s="619"/>
      <c r="U33" s="619"/>
      <c r="V33" s="619"/>
      <c r="W33" s="619"/>
      <c r="X33" s="619"/>
      <c r="Y33" s="620"/>
      <c r="Z33" s="671">
        <v>6.3</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2408785</v>
      </c>
      <c r="CS33" s="637"/>
      <c r="CT33" s="637"/>
      <c r="CU33" s="637"/>
      <c r="CV33" s="637"/>
      <c r="CW33" s="637"/>
      <c r="CX33" s="637"/>
      <c r="CY33" s="638"/>
      <c r="CZ33" s="621">
        <v>51.2</v>
      </c>
      <c r="DA33" s="639"/>
      <c r="DB33" s="639"/>
      <c r="DC33" s="640"/>
      <c r="DD33" s="624">
        <v>1552581</v>
      </c>
      <c r="DE33" s="637"/>
      <c r="DF33" s="637"/>
      <c r="DG33" s="637"/>
      <c r="DH33" s="637"/>
      <c r="DI33" s="637"/>
      <c r="DJ33" s="637"/>
      <c r="DK33" s="638"/>
      <c r="DL33" s="624">
        <v>974280</v>
      </c>
      <c r="DM33" s="637"/>
      <c r="DN33" s="637"/>
      <c r="DO33" s="637"/>
      <c r="DP33" s="637"/>
      <c r="DQ33" s="637"/>
      <c r="DR33" s="637"/>
      <c r="DS33" s="637"/>
      <c r="DT33" s="637"/>
      <c r="DU33" s="637"/>
      <c r="DV33" s="638"/>
      <c r="DW33" s="641">
        <v>33.299999999999997</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862049</v>
      </c>
      <c r="CS34" s="619"/>
      <c r="CT34" s="619"/>
      <c r="CU34" s="619"/>
      <c r="CV34" s="619"/>
      <c r="CW34" s="619"/>
      <c r="CX34" s="619"/>
      <c r="CY34" s="620"/>
      <c r="CZ34" s="621">
        <v>18.3</v>
      </c>
      <c r="DA34" s="639"/>
      <c r="DB34" s="639"/>
      <c r="DC34" s="640"/>
      <c r="DD34" s="624">
        <v>416569</v>
      </c>
      <c r="DE34" s="619"/>
      <c r="DF34" s="619"/>
      <c r="DG34" s="619"/>
      <c r="DH34" s="619"/>
      <c r="DI34" s="619"/>
      <c r="DJ34" s="619"/>
      <c r="DK34" s="620"/>
      <c r="DL34" s="624">
        <v>241989</v>
      </c>
      <c r="DM34" s="619"/>
      <c r="DN34" s="619"/>
      <c r="DO34" s="619"/>
      <c r="DP34" s="619"/>
      <c r="DQ34" s="619"/>
      <c r="DR34" s="619"/>
      <c r="DS34" s="619"/>
      <c r="DT34" s="619"/>
      <c r="DU34" s="619"/>
      <c r="DV34" s="620"/>
      <c r="DW34" s="641">
        <v>8.3000000000000007</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145690</v>
      </c>
      <c r="S35" s="619"/>
      <c r="T35" s="619"/>
      <c r="U35" s="619"/>
      <c r="V35" s="619"/>
      <c r="W35" s="619"/>
      <c r="X35" s="619"/>
      <c r="Y35" s="620"/>
      <c r="Z35" s="671">
        <v>3</v>
      </c>
      <c r="AA35" s="671"/>
      <c r="AB35" s="671"/>
      <c r="AC35" s="671"/>
      <c r="AD35" s="672" t="s">
        <v>109</v>
      </c>
      <c r="AE35" s="672"/>
      <c r="AF35" s="672"/>
      <c r="AG35" s="672"/>
      <c r="AH35" s="672"/>
      <c r="AI35" s="672"/>
      <c r="AJ35" s="672"/>
      <c r="AK35" s="672"/>
      <c r="AL35" s="641" t="s">
        <v>109</v>
      </c>
      <c r="AM35" s="673"/>
      <c r="AN35" s="673"/>
      <c r="AO35" s="674"/>
      <c r="AP35" s="186"/>
      <c r="AQ35" s="675" t="s">
        <v>304</v>
      </c>
      <c r="AR35" s="676"/>
      <c r="AS35" s="676"/>
      <c r="AT35" s="676"/>
      <c r="AU35" s="676"/>
      <c r="AV35" s="676"/>
      <c r="AW35" s="676"/>
      <c r="AX35" s="676"/>
      <c r="AY35" s="677"/>
      <c r="AZ35" s="668">
        <v>413842</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6518</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69284</v>
      </c>
      <c r="CS35" s="637"/>
      <c r="CT35" s="637"/>
      <c r="CU35" s="637"/>
      <c r="CV35" s="637"/>
      <c r="CW35" s="637"/>
      <c r="CX35" s="637"/>
      <c r="CY35" s="638"/>
      <c r="CZ35" s="621">
        <v>1.5</v>
      </c>
      <c r="DA35" s="639"/>
      <c r="DB35" s="639"/>
      <c r="DC35" s="640"/>
      <c r="DD35" s="624">
        <v>49709</v>
      </c>
      <c r="DE35" s="637"/>
      <c r="DF35" s="637"/>
      <c r="DG35" s="637"/>
      <c r="DH35" s="637"/>
      <c r="DI35" s="637"/>
      <c r="DJ35" s="637"/>
      <c r="DK35" s="638"/>
      <c r="DL35" s="624">
        <v>172</v>
      </c>
      <c r="DM35" s="637"/>
      <c r="DN35" s="637"/>
      <c r="DO35" s="637"/>
      <c r="DP35" s="637"/>
      <c r="DQ35" s="637"/>
      <c r="DR35" s="637"/>
      <c r="DS35" s="637"/>
      <c r="DT35" s="637"/>
      <c r="DU35" s="637"/>
      <c r="DV35" s="638"/>
      <c r="DW35" s="641">
        <v>0</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4884429</v>
      </c>
      <c r="S36" s="659"/>
      <c r="T36" s="659"/>
      <c r="U36" s="659"/>
      <c r="V36" s="659"/>
      <c r="W36" s="659"/>
      <c r="X36" s="659"/>
      <c r="Y36" s="662"/>
      <c r="Z36" s="663">
        <v>100</v>
      </c>
      <c r="AA36" s="663"/>
      <c r="AB36" s="663"/>
      <c r="AC36" s="663"/>
      <c r="AD36" s="664">
        <v>2780608</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34069</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-18133</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751981</v>
      </c>
      <c r="CS36" s="619"/>
      <c r="CT36" s="619"/>
      <c r="CU36" s="619"/>
      <c r="CV36" s="619"/>
      <c r="CW36" s="619"/>
      <c r="CX36" s="619"/>
      <c r="CY36" s="620"/>
      <c r="CZ36" s="621">
        <v>16</v>
      </c>
      <c r="DA36" s="639"/>
      <c r="DB36" s="639"/>
      <c r="DC36" s="640"/>
      <c r="DD36" s="624">
        <v>529642</v>
      </c>
      <c r="DE36" s="619"/>
      <c r="DF36" s="619"/>
      <c r="DG36" s="619"/>
      <c r="DH36" s="619"/>
      <c r="DI36" s="619"/>
      <c r="DJ36" s="619"/>
      <c r="DK36" s="620"/>
      <c r="DL36" s="624">
        <v>410711</v>
      </c>
      <c r="DM36" s="619"/>
      <c r="DN36" s="619"/>
      <c r="DO36" s="619"/>
      <c r="DP36" s="619"/>
      <c r="DQ36" s="619"/>
      <c r="DR36" s="619"/>
      <c r="DS36" s="619"/>
      <c r="DT36" s="619"/>
      <c r="DU36" s="619"/>
      <c r="DV36" s="620"/>
      <c r="DW36" s="641">
        <v>14</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t="s">
        <v>312</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1259</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310824</v>
      </c>
      <c r="CS37" s="637"/>
      <c r="CT37" s="637"/>
      <c r="CU37" s="637"/>
      <c r="CV37" s="637"/>
      <c r="CW37" s="637"/>
      <c r="CX37" s="637"/>
      <c r="CY37" s="638"/>
      <c r="CZ37" s="621">
        <v>6.6</v>
      </c>
      <c r="DA37" s="639"/>
      <c r="DB37" s="639"/>
      <c r="DC37" s="640"/>
      <c r="DD37" s="624">
        <v>310741</v>
      </c>
      <c r="DE37" s="637"/>
      <c r="DF37" s="637"/>
      <c r="DG37" s="637"/>
      <c r="DH37" s="637"/>
      <c r="DI37" s="637"/>
      <c r="DJ37" s="637"/>
      <c r="DK37" s="638"/>
      <c r="DL37" s="624">
        <v>303845</v>
      </c>
      <c r="DM37" s="637"/>
      <c r="DN37" s="637"/>
      <c r="DO37" s="637"/>
      <c r="DP37" s="637"/>
      <c r="DQ37" s="637"/>
      <c r="DR37" s="637"/>
      <c r="DS37" s="637"/>
      <c r="DT37" s="637"/>
      <c r="DU37" s="637"/>
      <c r="DV37" s="638"/>
      <c r="DW37" s="641">
        <v>10.4</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t="s">
        <v>316</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2298</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413842</v>
      </c>
      <c r="CS38" s="619"/>
      <c r="CT38" s="619"/>
      <c r="CU38" s="619"/>
      <c r="CV38" s="619"/>
      <c r="CW38" s="619"/>
      <c r="CX38" s="619"/>
      <c r="CY38" s="620"/>
      <c r="CZ38" s="621">
        <v>8.8000000000000007</v>
      </c>
      <c r="DA38" s="639"/>
      <c r="DB38" s="639"/>
      <c r="DC38" s="640"/>
      <c r="DD38" s="624">
        <v>344525</v>
      </c>
      <c r="DE38" s="619"/>
      <c r="DF38" s="619"/>
      <c r="DG38" s="619"/>
      <c r="DH38" s="619"/>
      <c r="DI38" s="619"/>
      <c r="DJ38" s="619"/>
      <c r="DK38" s="620"/>
      <c r="DL38" s="624">
        <v>321408</v>
      </c>
      <c r="DM38" s="619"/>
      <c r="DN38" s="619"/>
      <c r="DO38" s="619"/>
      <c r="DP38" s="619"/>
      <c r="DQ38" s="619"/>
      <c r="DR38" s="619"/>
      <c r="DS38" s="619"/>
      <c r="DT38" s="619"/>
      <c r="DU38" s="619"/>
      <c r="DV38" s="620"/>
      <c r="DW38" s="641">
        <v>11</v>
      </c>
      <c r="DX38" s="642"/>
      <c r="DY38" s="642"/>
      <c r="DZ38" s="642"/>
      <c r="EA38" s="642"/>
      <c r="EB38" s="642"/>
      <c r="EC38" s="643"/>
    </row>
    <row r="39" spans="2:133" ht="11.25" customHeight="1" x14ac:dyDescent="0.15">
      <c r="AQ39" s="644" t="s">
        <v>319</v>
      </c>
      <c r="AR39" s="645"/>
      <c r="AS39" s="645"/>
      <c r="AT39" s="645"/>
      <c r="AU39" s="645"/>
      <c r="AV39" s="645"/>
      <c r="AW39" s="645"/>
      <c r="AX39" s="645"/>
      <c r="AY39" s="646"/>
      <c r="AZ39" s="618" t="s">
        <v>316</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79</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308809</v>
      </c>
      <c r="CS39" s="637"/>
      <c r="CT39" s="637"/>
      <c r="CU39" s="637"/>
      <c r="CV39" s="637"/>
      <c r="CW39" s="637"/>
      <c r="CX39" s="637"/>
      <c r="CY39" s="638"/>
      <c r="CZ39" s="621">
        <v>6.6</v>
      </c>
      <c r="DA39" s="639"/>
      <c r="DB39" s="639"/>
      <c r="DC39" s="640"/>
      <c r="DD39" s="624">
        <v>212136</v>
      </c>
      <c r="DE39" s="637"/>
      <c r="DF39" s="637"/>
      <c r="DG39" s="637"/>
      <c r="DH39" s="637"/>
      <c r="DI39" s="637"/>
      <c r="DJ39" s="637"/>
      <c r="DK39" s="638"/>
      <c r="DL39" s="624" t="s">
        <v>316</v>
      </c>
      <c r="DM39" s="637"/>
      <c r="DN39" s="637"/>
      <c r="DO39" s="637"/>
      <c r="DP39" s="637"/>
      <c r="DQ39" s="637"/>
      <c r="DR39" s="637"/>
      <c r="DS39" s="637"/>
      <c r="DT39" s="637"/>
      <c r="DU39" s="637"/>
      <c r="DV39" s="638"/>
      <c r="DW39" s="641" t="s">
        <v>316</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97414</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157</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2820</v>
      </c>
      <c r="CS40" s="619"/>
      <c r="CT40" s="619"/>
      <c r="CU40" s="619"/>
      <c r="CV40" s="619"/>
      <c r="CW40" s="619"/>
      <c r="CX40" s="619"/>
      <c r="CY40" s="620"/>
      <c r="CZ40" s="621">
        <v>0.1</v>
      </c>
      <c r="DA40" s="639"/>
      <c r="DB40" s="639"/>
      <c r="DC40" s="640"/>
      <c r="DD40" s="624" t="s">
        <v>316</v>
      </c>
      <c r="DE40" s="619"/>
      <c r="DF40" s="619"/>
      <c r="DG40" s="619"/>
      <c r="DH40" s="619"/>
      <c r="DI40" s="619"/>
      <c r="DJ40" s="619"/>
      <c r="DK40" s="620"/>
      <c r="DL40" s="624" t="s">
        <v>316</v>
      </c>
      <c r="DM40" s="619"/>
      <c r="DN40" s="619"/>
      <c r="DO40" s="619"/>
      <c r="DP40" s="619"/>
      <c r="DQ40" s="619"/>
      <c r="DR40" s="619"/>
      <c r="DS40" s="619"/>
      <c r="DT40" s="619"/>
      <c r="DU40" s="619"/>
      <c r="DV40" s="620"/>
      <c r="DW40" s="641" t="s">
        <v>316</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282359</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323</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312</v>
      </c>
      <c r="CS41" s="637"/>
      <c r="CT41" s="637"/>
      <c r="CU41" s="637"/>
      <c r="CV41" s="637"/>
      <c r="CW41" s="637"/>
      <c r="CX41" s="637"/>
      <c r="CY41" s="638"/>
      <c r="CZ41" s="621" t="s">
        <v>312</v>
      </c>
      <c r="DA41" s="639"/>
      <c r="DB41" s="639"/>
      <c r="DC41" s="640"/>
      <c r="DD41" s="624" t="s">
        <v>312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389461</v>
      </c>
      <c r="CS42" s="619"/>
      <c r="CT42" s="619"/>
      <c r="CU42" s="619"/>
      <c r="CV42" s="619"/>
      <c r="CW42" s="619"/>
      <c r="CX42" s="619"/>
      <c r="CY42" s="620"/>
      <c r="CZ42" s="621">
        <v>8.3000000000000007</v>
      </c>
      <c r="DA42" s="622"/>
      <c r="DB42" s="622"/>
      <c r="DC42" s="623"/>
      <c r="DD42" s="624">
        <v>119023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t="s">
        <v>109</v>
      </c>
      <c r="CS43" s="637"/>
      <c r="CT43" s="637"/>
      <c r="CU43" s="637"/>
      <c r="CV43" s="637"/>
      <c r="CW43" s="637"/>
      <c r="CX43" s="637"/>
      <c r="CY43" s="638"/>
      <c r="CZ43" s="621" t="s">
        <v>109</v>
      </c>
      <c r="DA43" s="639"/>
      <c r="DB43" s="639"/>
      <c r="DC43" s="640"/>
      <c r="DD43" s="624" t="s">
        <v>109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333</v>
      </c>
      <c r="CD44" s="631" t="s">
        <v>285</v>
      </c>
      <c r="CE44" s="632"/>
      <c r="CF44" s="615" t="s">
        <v>334</v>
      </c>
      <c r="CG44" s="616"/>
      <c r="CH44" s="616"/>
      <c r="CI44" s="616"/>
      <c r="CJ44" s="616"/>
      <c r="CK44" s="616"/>
      <c r="CL44" s="616"/>
      <c r="CM44" s="616"/>
      <c r="CN44" s="616"/>
      <c r="CO44" s="616"/>
      <c r="CP44" s="616"/>
      <c r="CQ44" s="617"/>
      <c r="CR44" s="618">
        <v>369043</v>
      </c>
      <c r="CS44" s="619"/>
      <c r="CT44" s="619"/>
      <c r="CU44" s="619"/>
      <c r="CV44" s="619"/>
      <c r="CW44" s="619"/>
      <c r="CX44" s="619"/>
      <c r="CY44" s="620"/>
      <c r="CZ44" s="621">
        <v>7.8</v>
      </c>
      <c r="DA44" s="622"/>
      <c r="DB44" s="622"/>
      <c r="DC44" s="623"/>
      <c r="DD44" s="624">
        <v>106177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335</v>
      </c>
      <c r="CG45" s="616"/>
      <c r="CH45" s="616"/>
      <c r="CI45" s="616"/>
      <c r="CJ45" s="616"/>
      <c r="CK45" s="616"/>
      <c r="CL45" s="616"/>
      <c r="CM45" s="616"/>
      <c r="CN45" s="616"/>
      <c r="CO45" s="616"/>
      <c r="CP45" s="616"/>
      <c r="CQ45" s="617"/>
      <c r="CR45" s="618">
        <v>295219</v>
      </c>
      <c r="CS45" s="637"/>
      <c r="CT45" s="637"/>
      <c r="CU45" s="637"/>
      <c r="CV45" s="637"/>
      <c r="CW45" s="637"/>
      <c r="CX45" s="637"/>
      <c r="CY45" s="638"/>
      <c r="CZ45" s="621">
        <v>6.3</v>
      </c>
      <c r="DA45" s="639"/>
      <c r="DB45" s="639"/>
      <c r="DC45" s="640"/>
      <c r="DD45" s="624">
        <v>66008</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336</v>
      </c>
      <c r="CG46" s="616"/>
      <c r="CH46" s="616"/>
      <c r="CI46" s="616"/>
      <c r="CJ46" s="616"/>
      <c r="CK46" s="616"/>
      <c r="CL46" s="616"/>
      <c r="CM46" s="616"/>
      <c r="CN46" s="616"/>
      <c r="CO46" s="616"/>
      <c r="CP46" s="616"/>
      <c r="CQ46" s="617"/>
      <c r="CR46" s="618">
        <v>66029</v>
      </c>
      <c r="CS46" s="619"/>
      <c r="CT46" s="619"/>
      <c r="CU46" s="619"/>
      <c r="CV46" s="619"/>
      <c r="CW46" s="619"/>
      <c r="CX46" s="619"/>
      <c r="CY46" s="620"/>
      <c r="CZ46" s="621">
        <v>1.4</v>
      </c>
      <c r="DA46" s="622"/>
      <c r="DB46" s="622"/>
      <c r="DC46" s="623"/>
      <c r="DD46" s="624">
        <v>32374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337</v>
      </c>
      <c r="CG47" s="616"/>
      <c r="CH47" s="616"/>
      <c r="CI47" s="616"/>
      <c r="CJ47" s="616"/>
      <c r="CK47" s="616"/>
      <c r="CL47" s="616"/>
      <c r="CM47" s="616"/>
      <c r="CN47" s="616"/>
      <c r="CO47" s="616"/>
      <c r="CP47" s="616"/>
      <c r="CQ47" s="617"/>
      <c r="CR47" s="618">
        <v>20418</v>
      </c>
      <c r="CS47" s="637"/>
      <c r="CT47" s="637"/>
      <c r="CU47" s="637"/>
      <c r="CV47" s="637"/>
      <c r="CW47" s="637"/>
      <c r="CX47" s="637"/>
      <c r="CY47" s="638"/>
      <c r="CZ47" s="621">
        <v>0.4</v>
      </c>
      <c r="DA47" s="639"/>
      <c r="DB47" s="639"/>
      <c r="DC47" s="640"/>
      <c r="DD47" s="624">
        <v>12846</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338</v>
      </c>
      <c r="CG48" s="616"/>
      <c r="CH48" s="616"/>
      <c r="CI48" s="616"/>
      <c r="CJ48" s="616"/>
      <c r="CK48" s="616"/>
      <c r="CL48" s="616"/>
      <c r="CM48" s="616"/>
      <c r="CN48" s="616"/>
      <c r="CO48" s="616"/>
      <c r="CP48" s="616"/>
      <c r="CQ48" s="617"/>
      <c r="CR48" s="618" t="s">
        <v>109</v>
      </c>
      <c r="CS48" s="619"/>
      <c r="CT48" s="619"/>
      <c r="CU48" s="619"/>
      <c r="CV48" s="619"/>
      <c r="CW48" s="619"/>
      <c r="CX48" s="619"/>
      <c r="CY48" s="620"/>
      <c r="CZ48" s="621" t="s">
        <v>109</v>
      </c>
      <c r="DA48" s="622"/>
      <c r="DB48" s="622"/>
      <c r="DC48" s="623"/>
      <c r="DD48" s="624" t="s">
        <v>109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339</v>
      </c>
      <c r="CE49" s="600"/>
      <c r="CF49" s="600"/>
      <c r="CG49" s="600"/>
      <c r="CH49" s="600"/>
      <c r="CI49" s="600"/>
      <c r="CJ49" s="600"/>
      <c r="CK49" s="600"/>
      <c r="CL49" s="600"/>
      <c r="CM49" s="600"/>
      <c r="CN49" s="600"/>
      <c r="CO49" s="600"/>
      <c r="CP49" s="600"/>
      <c r="CQ49" s="601"/>
      <c r="CR49" s="602">
        <v>4701225</v>
      </c>
      <c r="CS49" s="603"/>
      <c r="CT49" s="603"/>
      <c r="CU49" s="603"/>
      <c r="CV49" s="603"/>
      <c r="CW49" s="603"/>
      <c r="CX49" s="603"/>
      <c r="CY49" s="604"/>
      <c r="CZ49" s="605">
        <v>100</v>
      </c>
      <c r="DA49" s="606"/>
      <c r="DB49" s="606"/>
      <c r="DC49" s="607"/>
      <c r="DD49" s="608">
        <v>3129218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362</v>
      </c>
      <c r="C7" s="1077"/>
      <c r="D7" s="1077"/>
      <c r="E7" s="1077"/>
      <c r="F7" s="1077"/>
      <c r="G7" s="1077"/>
      <c r="H7" s="1077"/>
      <c r="I7" s="1077"/>
      <c r="J7" s="1077"/>
      <c r="K7" s="1077"/>
      <c r="L7" s="1077"/>
      <c r="M7" s="1077"/>
      <c r="N7" s="1077"/>
      <c r="O7" s="1077"/>
      <c r="P7" s="1078"/>
      <c r="Q7" s="1130">
        <v>4866</v>
      </c>
      <c r="R7" s="1131"/>
      <c r="S7" s="1131"/>
      <c r="T7" s="1131"/>
      <c r="U7" s="1131"/>
      <c r="V7" s="1131">
        <v>4684</v>
      </c>
      <c r="W7" s="1131"/>
      <c r="X7" s="1131"/>
      <c r="Y7" s="1131"/>
      <c r="Z7" s="1131"/>
      <c r="AA7" s="1131">
        <v>182</v>
      </c>
      <c r="AB7" s="1131"/>
      <c r="AC7" s="1131"/>
      <c r="AD7" s="1131"/>
      <c r="AE7" s="1132"/>
      <c r="AF7" s="1133">
        <v>95</v>
      </c>
      <c r="AG7" s="1134"/>
      <c r="AH7" s="1134"/>
      <c r="AI7" s="1134"/>
      <c r="AJ7" s="1135"/>
      <c r="AK7" s="1117">
        <v>60</v>
      </c>
      <c r="AL7" s="1118"/>
      <c r="AM7" s="1118"/>
      <c r="AN7" s="1118"/>
      <c r="AO7" s="1118"/>
      <c r="AP7" s="1118">
        <v>4695</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538</v>
      </c>
      <c r="BT7" s="1122"/>
      <c r="BU7" s="1122"/>
      <c r="BV7" s="1122"/>
      <c r="BW7" s="1122"/>
      <c r="BX7" s="1122"/>
      <c r="BY7" s="1122"/>
      <c r="BZ7" s="1122"/>
      <c r="CA7" s="1122"/>
      <c r="CB7" s="1122"/>
      <c r="CC7" s="1122"/>
      <c r="CD7" s="1122"/>
      <c r="CE7" s="1122"/>
      <c r="CF7" s="1122"/>
      <c r="CG7" s="1123"/>
      <c r="CH7" s="1114">
        <v>-13</v>
      </c>
      <c r="CI7" s="1115"/>
      <c r="CJ7" s="1115"/>
      <c r="CK7" s="1115"/>
      <c r="CL7" s="1116"/>
      <c r="CM7" s="1114">
        <v>100</v>
      </c>
      <c r="CN7" s="1115"/>
      <c r="CO7" s="1115"/>
      <c r="CP7" s="1115"/>
      <c r="CQ7" s="1116"/>
      <c r="CR7" s="1114">
        <v>34</v>
      </c>
      <c r="CS7" s="1115"/>
      <c r="CT7" s="1115"/>
      <c r="CU7" s="1115"/>
      <c r="CV7" s="1116"/>
      <c r="CW7" s="1114" t="s">
        <v>539</v>
      </c>
      <c r="CX7" s="1115"/>
      <c r="CY7" s="1115"/>
      <c r="CZ7" s="1115"/>
      <c r="DA7" s="1116"/>
      <c r="DB7" s="1114" t="s">
        <v>540</v>
      </c>
      <c r="DC7" s="1115"/>
      <c r="DD7" s="1115"/>
      <c r="DE7" s="1115"/>
      <c r="DF7" s="1116"/>
      <c r="DG7" s="1114" t="s">
        <v>539</v>
      </c>
      <c r="DH7" s="1115"/>
      <c r="DI7" s="1115"/>
      <c r="DJ7" s="1115"/>
      <c r="DK7" s="1116"/>
      <c r="DL7" s="1114" t="s">
        <v>540</v>
      </c>
      <c r="DM7" s="1115"/>
      <c r="DN7" s="1115"/>
      <c r="DO7" s="1115"/>
      <c r="DP7" s="1116"/>
      <c r="DQ7" s="1114" t="s">
        <v>540</v>
      </c>
      <c r="DR7" s="1115"/>
      <c r="DS7" s="1115"/>
      <c r="DT7" s="1115"/>
      <c r="DU7" s="1116"/>
      <c r="DV7" s="1141"/>
      <c r="DW7" s="1142"/>
      <c r="DX7" s="1142"/>
      <c r="DY7" s="1142"/>
      <c r="DZ7" s="1143"/>
      <c r="EA7" s="205"/>
    </row>
    <row r="8" spans="1:131" s="206" customFormat="1" ht="26.25" customHeight="1" x14ac:dyDescent="0.15">
      <c r="A8" s="212">
        <v>2</v>
      </c>
      <c r="B8" s="1063" t="s">
        <v>363</v>
      </c>
      <c r="C8" s="1064"/>
      <c r="D8" s="1064"/>
      <c r="E8" s="1064"/>
      <c r="F8" s="1064"/>
      <c r="G8" s="1064"/>
      <c r="H8" s="1064"/>
      <c r="I8" s="1064"/>
      <c r="J8" s="1064"/>
      <c r="K8" s="1064"/>
      <c r="L8" s="1064"/>
      <c r="M8" s="1064"/>
      <c r="N8" s="1064"/>
      <c r="O8" s="1064"/>
      <c r="P8" s="1065"/>
      <c r="Q8" s="1069">
        <v>14</v>
      </c>
      <c r="R8" s="1070"/>
      <c r="S8" s="1070"/>
      <c r="T8" s="1070"/>
      <c r="U8" s="1070"/>
      <c r="V8" s="1070">
        <v>13</v>
      </c>
      <c r="W8" s="1070"/>
      <c r="X8" s="1070"/>
      <c r="Y8" s="1070"/>
      <c r="Z8" s="1070"/>
      <c r="AA8" s="1070">
        <v>1</v>
      </c>
      <c r="AB8" s="1070"/>
      <c r="AC8" s="1070"/>
      <c r="AD8" s="1070"/>
      <c r="AE8" s="1071"/>
      <c r="AF8" s="1045">
        <v>1</v>
      </c>
      <c r="AG8" s="1046"/>
      <c r="AH8" s="1046"/>
      <c r="AI8" s="1046"/>
      <c r="AJ8" s="1047"/>
      <c r="AK8" s="1112" t="s">
        <v>526</v>
      </c>
      <c r="AL8" s="1113"/>
      <c r="AM8" s="1113"/>
      <c r="AN8" s="1113"/>
      <c r="AO8" s="1113"/>
      <c r="AP8" s="1113" t="s">
        <v>526</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t="s">
        <v>364</v>
      </c>
      <c r="C9" s="1064"/>
      <c r="D9" s="1064"/>
      <c r="E9" s="1064"/>
      <c r="F9" s="1064"/>
      <c r="G9" s="1064"/>
      <c r="H9" s="1064"/>
      <c r="I9" s="1064"/>
      <c r="J9" s="1064"/>
      <c r="K9" s="1064"/>
      <c r="L9" s="1064"/>
      <c r="M9" s="1064"/>
      <c r="N9" s="1064"/>
      <c r="O9" s="1064"/>
      <c r="P9" s="1065"/>
      <c r="Q9" s="1069">
        <v>4</v>
      </c>
      <c r="R9" s="1070"/>
      <c r="S9" s="1070"/>
      <c r="T9" s="1070"/>
      <c r="U9" s="1070"/>
      <c r="V9" s="1070">
        <v>4</v>
      </c>
      <c r="W9" s="1070"/>
      <c r="X9" s="1070"/>
      <c r="Y9" s="1070"/>
      <c r="Z9" s="1070"/>
      <c r="AA9" s="1070" t="s">
        <v>526</v>
      </c>
      <c r="AB9" s="1070"/>
      <c r="AC9" s="1070"/>
      <c r="AD9" s="1070"/>
      <c r="AE9" s="1071"/>
      <c r="AF9" s="1045" t="s">
        <v>109</v>
      </c>
      <c r="AG9" s="1046"/>
      <c r="AH9" s="1046"/>
      <c r="AI9" s="1046"/>
      <c r="AJ9" s="1047"/>
      <c r="AK9" s="1112">
        <v>4</v>
      </c>
      <c r="AL9" s="1113"/>
      <c r="AM9" s="1113"/>
      <c r="AN9" s="1113"/>
      <c r="AO9" s="1113"/>
      <c r="AP9" s="1113" t="s">
        <v>526</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365</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366</v>
      </c>
      <c r="B23" s="970" t="s">
        <v>367</v>
      </c>
      <c r="C23" s="971"/>
      <c r="D23" s="971"/>
      <c r="E23" s="971"/>
      <c r="F23" s="971"/>
      <c r="G23" s="971"/>
      <c r="H23" s="971"/>
      <c r="I23" s="971"/>
      <c r="J23" s="971"/>
      <c r="K23" s="971"/>
      <c r="L23" s="971"/>
      <c r="M23" s="971"/>
      <c r="N23" s="971"/>
      <c r="O23" s="971"/>
      <c r="P23" s="972"/>
      <c r="Q23" s="1094">
        <v>4884</v>
      </c>
      <c r="R23" s="1095"/>
      <c r="S23" s="1095"/>
      <c r="T23" s="1095"/>
      <c r="U23" s="1095"/>
      <c r="V23" s="1095">
        <v>4701</v>
      </c>
      <c r="W23" s="1095"/>
      <c r="X23" s="1095"/>
      <c r="Y23" s="1095"/>
      <c r="Z23" s="1095"/>
      <c r="AA23" s="1095">
        <v>183</v>
      </c>
      <c r="AB23" s="1095"/>
      <c r="AC23" s="1095"/>
      <c r="AD23" s="1095"/>
      <c r="AE23" s="1096"/>
      <c r="AF23" s="1097">
        <v>96</v>
      </c>
      <c r="AG23" s="1095"/>
      <c r="AH23" s="1095"/>
      <c r="AI23" s="1095"/>
      <c r="AJ23" s="1098"/>
      <c r="AK23" s="1099"/>
      <c r="AL23" s="1100"/>
      <c r="AM23" s="1100"/>
      <c r="AN23" s="1100"/>
      <c r="AO23" s="1100"/>
      <c r="AP23" s="1095">
        <v>4695</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368</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369</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345</v>
      </c>
      <c r="B26" s="1022"/>
      <c r="C26" s="1022"/>
      <c r="D26" s="1022"/>
      <c r="E26" s="1022"/>
      <c r="F26" s="1022"/>
      <c r="G26" s="1022"/>
      <c r="H26" s="1022"/>
      <c r="I26" s="1022"/>
      <c r="J26" s="1022"/>
      <c r="K26" s="1022"/>
      <c r="L26" s="1022"/>
      <c r="M26" s="1022"/>
      <c r="N26" s="1022"/>
      <c r="O26" s="1022"/>
      <c r="P26" s="1023"/>
      <c r="Q26" s="1027" t="s">
        <v>370</v>
      </c>
      <c r="R26" s="1028"/>
      <c r="S26" s="1028"/>
      <c r="T26" s="1028"/>
      <c r="U26" s="1029"/>
      <c r="V26" s="1027" t="s">
        <v>371</v>
      </c>
      <c r="W26" s="1028"/>
      <c r="X26" s="1028"/>
      <c r="Y26" s="1028"/>
      <c r="Z26" s="1029"/>
      <c r="AA26" s="1027" t="s">
        <v>372</v>
      </c>
      <c r="AB26" s="1028"/>
      <c r="AC26" s="1028"/>
      <c r="AD26" s="1028"/>
      <c r="AE26" s="1028"/>
      <c r="AF26" s="1085" t="s">
        <v>373</v>
      </c>
      <c r="AG26" s="1034"/>
      <c r="AH26" s="1034"/>
      <c r="AI26" s="1034"/>
      <c r="AJ26" s="1086"/>
      <c r="AK26" s="1028" t="s">
        <v>374</v>
      </c>
      <c r="AL26" s="1028"/>
      <c r="AM26" s="1028"/>
      <c r="AN26" s="1028"/>
      <c r="AO26" s="1029"/>
      <c r="AP26" s="1027" t="s">
        <v>375</v>
      </c>
      <c r="AQ26" s="1028"/>
      <c r="AR26" s="1028"/>
      <c r="AS26" s="1028"/>
      <c r="AT26" s="1029"/>
      <c r="AU26" s="1027" t="s">
        <v>376</v>
      </c>
      <c r="AV26" s="1028"/>
      <c r="AW26" s="1028"/>
      <c r="AX26" s="1028"/>
      <c r="AY26" s="1029"/>
      <c r="AZ26" s="1027" t="s">
        <v>377</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378</v>
      </c>
      <c r="C28" s="1077"/>
      <c r="D28" s="1077"/>
      <c r="E28" s="1077"/>
      <c r="F28" s="1077"/>
      <c r="G28" s="1077"/>
      <c r="H28" s="1077"/>
      <c r="I28" s="1077"/>
      <c r="J28" s="1077"/>
      <c r="K28" s="1077"/>
      <c r="L28" s="1077"/>
      <c r="M28" s="1077"/>
      <c r="N28" s="1077"/>
      <c r="O28" s="1077"/>
      <c r="P28" s="1078"/>
      <c r="Q28" s="1079">
        <v>1297</v>
      </c>
      <c r="R28" s="1080"/>
      <c r="S28" s="1080"/>
      <c r="T28" s="1080"/>
      <c r="U28" s="1080"/>
      <c r="V28" s="1080">
        <v>1290</v>
      </c>
      <c r="W28" s="1080"/>
      <c r="X28" s="1080"/>
      <c r="Y28" s="1080"/>
      <c r="Z28" s="1080"/>
      <c r="AA28" s="1080">
        <v>7</v>
      </c>
      <c r="AB28" s="1080"/>
      <c r="AC28" s="1080"/>
      <c r="AD28" s="1080"/>
      <c r="AE28" s="1081"/>
      <c r="AF28" s="1082">
        <v>7</v>
      </c>
      <c r="AG28" s="1080"/>
      <c r="AH28" s="1080"/>
      <c r="AI28" s="1080"/>
      <c r="AJ28" s="1083"/>
      <c r="AK28" s="1084">
        <v>79</v>
      </c>
      <c r="AL28" s="1072"/>
      <c r="AM28" s="1072"/>
      <c r="AN28" s="1072"/>
      <c r="AO28" s="1072"/>
      <c r="AP28" s="1072" t="s">
        <v>526</v>
      </c>
      <c r="AQ28" s="1072"/>
      <c r="AR28" s="1072"/>
      <c r="AS28" s="1072"/>
      <c r="AT28" s="1072"/>
      <c r="AU28" s="1072" t="s">
        <v>526</v>
      </c>
      <c r="AV28" s="1072"/>
      <c r="AW28" s="1072"/>
      <c r="AX28" s="1072"/>
      <c r="AY28" s="1072"/>
      <c r="AZ28" s="1073" t="s">
        <v>526</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379</v>
      </c>
      <c r="C29" s="1064"/>
      <c r="D29" s="1064"/>
      <c r="E29" s="1064"/>
      <c r="F29" s="1064"/>
      <c r="G29" s="1064"/>
      <c r="H29" s="1064"/>
      <c r="I29" s="1064"/>
      <c r="J29" s="1064"/>
      <c r="K29" s="1064"/>
      <c r="L29" s="1064"/>
      <c r="M29" s="1064"/>
      <c r="N29" s="1064"/>
      <c r="O29" s="1064"/>
      <c r="P29" s="1065"/>
      <c r="Q29" s="1069">
        <v>902</v>
      </c>
      <c r="R29" s="1070"/>
      <c r="S29" s="1070"/>
      <c r="T29" s="1070"/>
      <c r="U29" s="1070"/>
      <c r="V29" s="1070">
        <v>877</v>
      </c>
      <c r="W29" s="1070"/>
      <c r="X29" s="1070"/>
      <c r="Y29" s="1070"/>
      <c r="Z29" s="1070"/>
      <c r="AA29" s="1070">
        <v>25</v>
      </c>
      <c r="AB29" s="1070"/>
      <c r="AC29" s="1070"/>
      <c r="AD29" s="1070"/>
      <c r="AE29" s="1071"/>
      <c r="AF29" s="1045">
        <v>25</v>
      </c>
      <c r="AG29" s="1046"/>
      <c r="AH29" s="1046"/>
      <c r="AI29" s="1046"/>
      <c r="AJ29" s="1047"/>
      <c r="AK29" s="1006">
        <v>130</v>
      </c>
      <c r="AL29" s="997"/>
      <c r="AM29" s="997"/>
      <c r="AN29" s="997"/>
      <c r="AO29" s="997"/>
      <c r="AP29" s="997" t="s">
        <v>526</v>
      </c>
      <c r="AQ29" s="997"/>
      <c r="AR29" s="997"/>
      <c r="AS29" s="997"/>
      <c r="AT29" s="997"/>
      <c r="AU29" s="997" t="s">
        <v>526</v>
      </c>
      <c r="AV29" s="997"/>
      <c r="AW29" s="997"/>
      <c r="AX29" s="997"/>
      <c r="AY29" s="997"/>
      <c r="AZ29" s="1068" t="s">
        <v>526</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380</v>
      </c>
      <c r="C30" s="1064"/>
      <c r="D30" s="1064"/>
      <c r="E30" s="1064"/>
      <c r="F30" s="1064"/>
      <c r="G30" s="1064"/>
      <c r="H30" s="1064"/>
      <c r="I30" s="1064"/>
      <c r="J30" s="1064"/>
      <c r="K30" s="1064"/>
      <c r="L30" s="1064"/>
      <c r="M30" s="1064"/>
      <c r="N30" s="1064"/>
      <c r="O30" s="1064"/>
      <c r="P30" s="1065"/>
      <c r="Q30" s="1069">
        <v>93</v>
      </c>
      <c r="R30" s="1070"/>
      <c r="S30" s="1070"/>
      <c r="T30" s="1070"/>
      <c r="U30" s="1070"/>
      <c r="V30" s="1070">
        <v>89</v>
      </c>
      <c r="W30" s="1070"/>
      <c r="X30" s="1070"/>
      <c r="Y30" s="1070"/>
      <c r="Z30" s="1070"/>
      <c r="AA30" s="1070">
        <v>4</v>
      </c>
      <c r="AB30" s="1070"/>
      <c r="AC30" s="1070"/>
      <c r="AD30" s="1070"/>
      <c r="AE30" s="1071"/>
      <c r="AF30" s="1045">
        <v>4</v>
      </c>
      <c r="AG30" s="1046"/>
      <c r="AH30" s="1046"/>
      <c r="AI30" s="1046"/>
      <c r="AJ30" s="1047"/>
      <c r="AK30" s="1006">
        <v>35</v>
      </c>
      <c r="AL30" s="997"/>
      <c r="AM30" s="997"/>
      <c r="AN30" s="997"/>
      <c r="AO30" s="997"/>
      <c r="AP30" s="997" t="s">
        <v>527</v>
      </c>
      <c r="AQ30" s="997"/>
      <c r="AR30" s="997"/>
      <c r="AS30" s="997"/>
      <c r="AT30" s="997"/>
      <c r="AU30" s="997" t="s">
        <v>527</v>
      </c>
      <c r="AV30" s="997"/>
      <c r="AW30" s="997"/>
      <c r="AX30" s="997"/>
      <c r="AY30" s="997"/>
      <c r="AZ30" s="1068" t="s">
        <v>526</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528</v>
      </c>
      <c r="C31" s="1064"/>
      <c r="D31" s="1064"/>
      <c r="E31" s="1064"/>
      <c r="F31" s="1064"/>
      <c r="G31" s="1064"/>
      <c r="H31" s="1064"/>
      <c r="I31" s="1064"/>
      <c r="J31" s="1064"/>
      <c r="K31" s="1064"/>
      <c r="L31" s="1064"/>
      <c r="M31" s="1064"/>
      <c r="N31" s="1064"/>
      <c r="O31" s="1064"/>
      <c r="P31" s="1065"/>
      <c r="Q31" s="1069">
        <v>187</v>
      </c>
      <c r="R31" s="1070"/>
      <c r="S31" s="1070"/>
      <c r="T31" s="1070"/>
      <c r="U31" s="1070"/>
      <c r="V31" s="1070">
        <v>178</v>
      </c>
      <c r="W31" s="1070"/>
      <c r="X31" s="1070"/>
      <c r="Y31" s="1070"/>
      <c r="Z31" s="1070"/>
      <c r="AA31" s="1070">
        <v>9</v>
      </c>
      <c r="AB31" s="1070"/>
      <c r="AC31" s="1070"/>
      <c r="AD31" s="1070"/>
      <c r="AE31" s="1071"/>
      <c r="AF31" s="1045">
        <v>9</v>
      </c>
      <c r="AG31" s="1046"/>
      <c r="AH31" s="1046"/>
      <c r="AI31" s="1046"/>
      <c r="AJ31" s="1047"/>
      <c r="AK31" s="1006">
        <v>34</v>
      </c>
      <c r="AL31" s="997"/>
      <c r="AM31" s="997"/>
      <c r="AN31" s="997"/>
      <c r="AO31" s="997"/>
      <c r="AP31" s="997">
        <v>670</v>
      </c>
      <c r="AQ31" s="997"/>
      <c r="AR31" s="997"/>
      <c r="AS31" s="997"/>
      <c r="AT31" s="997"/>
      <c r="AU31" s="997">
        <v>335</v>
      </c>
      <c r="AV31" s="997"/>
      <c r="AW31" s="997"/>
      <c r="AX31" s="997"/>
      <c r="AY31" s="997"/>
      <c r="AZ31" s="1068" t="s">
        <v>526</v>
      </c>
      <c r="BA31" s="1068"/>
      <c r="BB31" s="1068"/>
      <c r="BC31" s="1068"/>
      <c r="BD31" s="1068"/>
      <c r="BE31" s="1058" t="s">
        <v>382</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c r="C32" s="1064"/>
      <c r="D32" s="1064"/>
      <c r="E32" s="1064"/>
      <c r="F32" s="1064"/>
      <c r="G32" s="1064"/>
      <c r="H32" s="1064"/>
      <c r="I32" s="1064"/>
      <c r="J32" s="1064"/>
      <c r="K32" s="1064"/>
      <c r="L32" s="1064"/>
      <c r="M32" s="1064"/>
      <c r="N32" s="1064"/>
      <c r="O32" s="1064"/>
      <c r="P32" s="1065"/>
      <c r="Q32" s="1069"/>
      <c r="R32" s="1070"/>
      <c r="S32" s="1070"/>
      <c r="T32" s="1070"/>
      <c r="U32" s="1070"/>
      <c r="V32" s="1070"/>
      <c r="W32" s="1070"/>
      <c r="X32" s="1070"/>
      <c r="Y32" s="1070"/>
      <c r="Z32" s="1070"/>
      <c r="AA32" s="1070"/>
      <c r="AB32" s="1070"/>
      <c r="AC32" s="1070"/>
      <c r="AD32" s="1070"/>
      <c r="AE32" s="1071"/>
      <c r="AF32" s="1045"/>
      <c r="AG32" s="1046"/>
      <c r="AH32" s="1046"/>
      <c r="AI32" s="1046"/>
      <c r="AJ32" s="1047"/>
      <c r="AK32" s="1006"/>
      <c r="AL32" s="997"/>
      <c r="AM32" s="997"/>
      <c r="AN32" s="997"/>
      <c r="AO32" s="997"/>
      <c r="AP32" s="997"/>
      <c r="AQ32" s="997"/>
      <c r="AR32" s="997"/>
      <c r="AS32" s="997"/>
      <c r="AT32" s="997"/>
      <c r="AU32" s="997"/>
      <c r="AV32" s="997"/>
      <c r="AW32" s="997"/>
      <c r="AX32" s="997"/>
      <c r="AY32" s="997"/>
      <c r="AZ32" s="1068"/>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383</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366</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44</v>
      </c>
      <c r="AG63" s="985"/>
      <c r="AH63" s="985"/>
      <c r="AI63" s="985"/>
      <c r="AJ63" s="1056"/>
      <c r="AK63" s="1057"/>
      <c r="AL63" s="989"/>
      <c r="AM63" s="989"/>
      <c r="AN63" s="989"/>
      <c r="AO63" s="989"/>
      <c r="AP63" s="985">
        <v>670</v>
      </c>
      <c r="AQ63" s="985"/>
      <c r="AR63" s="985"/>
      <c r="AS63" s="985"/>
      <c r="AT63" s="985"/>
      <c r="AU63" s="985">
        <v>335</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386</v>
      </c>
      <c r="B66" s="1022"/>
      <c r="C66" s="1022"/>
      <c r="D66" s="1022"/>
      <c r="E66" s="1022"/>
      <c r="F66" s="1022"/>
      <c r="G66" s="1022"/>
      <c r="H66" s="1022"/>
      <c r="I66" s="1022"/>
      <c r="J66" s="1022"/>
      <c r="K66" s="1022"/>
      <c r="L66" s="1022"/>
      <c r="M66" s="1022"/>
      <c r="N66" s="1022"/>
      <c r="O66" s="1022"/>
      <c r="P66" s="1023"/>
      <c r="Q66" s="1027" t="s">
        <v>370</v>
      </c>
      <c r="R66" s="1028"/>
      <c r="S66" s="1028"/>
      <c r="T66" s="1028"/>
      <c r="U66" s="1029"/>
      <c r="V66" s="1027" t="s">
        <v>371</v>
      </c>
      <c r="W66" s="1028"/>
      <c r="X66" s="1028"/>
      <c r="Y66" s="1028"/>
      <c r="Z66" s="1029"/>
      <c r="AA66" s="1027" t="s">
        <v>372</v>
      </c>
      <c r="AB66" s="1028"/>
      <c r="AC66" s="1028"/>
      <c r="AD66" s="1028"/>
      <c r="AE66" s="1029"/>
      <c r="AF66" s="1033" t="s">
        <v>373</v>
      </c>
      <c r="AG66" s="1034"/>
      <c r="AH66" s="1034"/>
      <c r="AI66" s="1034"/>
      <c r="AJ66" s="1035"/>
      <c r="AK66" s="1027" t="s">
        <v>374</v>
      </c>
      <c r="AL66" s="1022"/>
      <c r="AM66" s="1022"/>
      <c r="AN66" s="1022"/>
      <c r="AO66" s="1023"/>
      <c r="AP66" s="1027" t="s">
        <v>375</v>
      </c>
      <c r="AQ66" s="1028"/>
      <c r="AR66" s="1028"/>
      <c r="AS66" s="1028"/>
      <c r="AT66" s="1029"/>
      <c r="AU66" s="1027" t="s">
        <v>387</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529</v>
      </c>
      <c r="C68" s="1012"/>
      <c r="D68" s="1012"/>
      <c r="E68" s="1012"/>
      <c r="F68" s="1012"/>
      <c r="G68" s="1012"/>
      <c r="H68" s="1012"/>
      <c r="I68" s="1012"/>
      <c r="J68" s="1012"/>
      <c r="K68" s="1012"/>
      <c r="L68" s="1012"/>
      <c r="M68" s="1012"/>
      <c r="N68" s="1012"/>
      <c r="O68" s="1012"/>
      <c r="P68" s="1013"/>
      <c r="Q68" s="1014">
        <v>12246</v>
      </c>
      <c r="R68" s="1008"/>
      <c r="S68" s="1008"/>
      <c r="T68" s="1008"/>
      <c r="U68" s="1008"/>
      <c r="V68" s="1008">
        <v>10158</v>
      </c>
      <c r="W68" s="1008"/>
      <c r="X68" s="1008"/>
      <c r="Y68" s="1008"/>
      <c r="Z68" s="1008"/>
      <c r="AA68" s="1008">
        <v>2088</v>
      </c>
      <c r="AB68" s="1008"/>
      <c r="AC68" s="1008"/>
      <c r="AD68" s="1008"/>
      <c r="AE68" s="1008"/>
      <c r="AF68" s="1008">
        <v>2088</v>
      </c>
      <c r="AG68" s="1008"/>
      <c r="AH68" s="1008"/>
      <c r="AI68" s="1008"/>
      <c r="AJ68" s="1008"/>
      <c r="AK68" s="1008">
        <v>950</v>
      </c>
      <c r="AL68" s="1008"/>
      <c r="AM68" s="1008"/>
      <c r="AN68" s="1008"/>
      <c r="AO68" s="1008"/>
      <c r="AP68" s="1008" t="s">
        <v>536</v>
      </c>
      <c r="AQ68" s="1008"/>
      <c r="AR68" s="1008"/>
      <c r="AS68" s="1008"/>
      <c r="AT68" s="1008"/>
      <c r="AU68" s="1008" t="s">
        <v>536</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530</v>
      </c>
      <c r="C69" s="1001"/>
      <c r="D69" s="1001"/>
      <c r="E69" s="1001"/>
      <c r="F69" s="1001"/>
      <c r="G69" s="1001"/>
      <c r="H69" s="1001"/>
      <c r="I69" s="1001"/>
      <c r="J69" s="1001"/>
      <c r="K69" s="1001"/>
      <c r="L69" s="1001"/>
      <c r="M69" s="1001"/>
      <c r="N69" s="1001"/>
      <c r="O69" s="1001"/>
      <c r="P69" s="1002"/>
      <c r="Q69" s="1003">
        <v>3852</v>
      </c>
      <c r="R69" s="997"/>
      <c r="S69" s="997"/>
      <c r="T69" s="997"/>
      <c r="U69" s="997"/>
      <c r="V69" s="997">
        <v>3759</v>
      </c>
      <c r="W69" s="997"/>
      <c r="X69" s="997"/>
      <c r="Y69" s="997"/>
      <c r="Z69" s="997"/>
      <c r="AA69" s="997">
        <v>93</v>
      </c>
      <c r="AB69" s="997"/>
      <c r="AC69" s="997"/>
      <c r="AD69" s="997"/>
      <c r="AE69" s="997"/>
      <c r="AF69" s="997">
        <v>49</v>
      </c>
      <c r="AG69" s="997"/>
      <c r="AH69" s="997"/>
      <c r="AI69" s="997"/>
      <c r="AJ69" s="997"/>
      <c r="AK69" s="997">
        <v>249</v>
      </c>
      <c r="AL69" s="997"/>
      <c r="AM69" s="997"/>
      <c r="AN69" s="997"/>
      <c r="AO69" s="997"/>
      <c r="AP69" s="997">
        <v>2955</v>
      </c>
      <c r="AQ69" s="997"/>
      <c r="AR69" s="997"/>
      <c r="AS69" s="997"/>
      <c r="AT69" s="997"/>
      <c r="AU69" s="997" t="s">
        <v>536</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531</v>
      </c>
      <c r="C70" s="1001"/>
      <c r="D70" s="1001"/>
      <c r="E70" s="1001"/>
      <c r="F70" s="1001"/>
      <c r="G70" s="1001"/>
      <c r="H70" s="1001"/>
      <c r="I70" s="1001"/>
      <c r="J70" s="1001"/>
      <c r="K70" s="1001"/>
      <c r="L70" s="1001"/>
      <c r="M70" s="1001"/>
      <c r="N70" s="1001"/>
      <c r="O70" s="1001"/>
      <c r="P70" s="1002"/>
      <c r="Q70" s="1003">
        <v>141</v>
      </c>
      <c r="R70" s="997"/>
      <c r="S70" s="997"/>
      <c r="T70" s="997"/>
      <c r="U70" s="997"/>
      <c r="V70" s="997">
        <v>134</v>
      </c>
      <c r="W70" s="997"/>
      <c r="X70" s="997"/>
      <c r="Y70" s="997"/>
      <c r="Z70" s="997"/>
      <c r="AA70" s="997">
        <v>7</v>
      </c>
      <c r="AB70" s="997"/>
      <c r="AC70" s="997"/>
      <c r="AD70" s="997"/>
      <c r="AE70" s="997"/>
      <c r="AF70" s="997">
        <v>7</v>
      </c>
      <c r="AG70" s="997"/>
      <c r="AH70" s="997"/>
      <c r="AI70" s="997"/>
      <c r="AJ70" s="997"/>
      <c r="AK70" s="997" t="s">
        <v>537</v>
      </c>
      <c r="AL70" s="997"/>
      <c r="AM70" s="997"/>
      <c r="AN70" s="997"/>
      <c r="AO70" s="997"/>
      <c r="AP70" s="997">
        <v>39</v>
      </c>
      <c r="AQ70" s="997"/>
      <c r="AR70" s="997"/>
      <c r="AS70" s="997"/>
      <c r="AT70" s="997"/>
      <c r="AU70" s="997" t="s">
        <v>536</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532</v>
      </c>
      <c r="C71" s="1001"/>
      <c r="D71" s="1001"/>
      <c r="E71" s="1001"/>
      <c r="F71" s="1001"/>
      <c r="G71" s="1001"/>
      <c r="H71" s="1001"/>
      <c r="I71" s="1001"/>
      <c r="J71" s="1001"/>
      <c r="K71" s="1001"/>
      <c r="L71" s="1001"/>
      <c r="M71" s="1001"/>
      <c r="N71" s="1001"/>
      <c r="O71" s="1001"/>
      <c r="P71" s="1002"/>
      <c r="Q71" s="1003">
        <v>273</v>
      </c>
      <c r="R71" s="997"/>
      <c r="S71" s="997"/>
      <c r="T71" s="997"/>
      <c r="U71" s="997"/>
      <c r="V71" s="997">
        <v>255</v>
      </c>
      <c r="W71" s="997"/>
      <c r="X71" s="997"/>
      <c r="Y71" s="997"/>
      <c r="Z71" s="997"/>
      <c r="AA71" s="997">
        <v>18</v>
      </c>
      <c r="AB71" s="997"/>
      <c r="AC71" s="997"/>
      <c r="AD71" s="997"/>
      <c r="AE71" s="997"/>
      <c r="AF71" s="997">
        <v>0</v>
      </c>
      <c r="AG71" s="997"/>
      <c r="AH71" s="997"/>
      <c r="AI71" s="997"/>
      <c r="AJ71" s="997"/>
      <c r="AK71" s="997">
        <v>248</v>
      </c>
      <c r="AL71" s="997"/>
      <c r="AM71" s="997"/>
      <c r="AN71" s="997"/>
      <c r="AO71" s="997"/>
      <c r="AP71" s="997" t="s">
        <v>536</v>
      </c>
      <c r="AQ71" s="997"/>
      <c r="AR71" s="997"/>
      <c r="AS71" s="997"/>
      <c r="AT71" s="997"/>
      <c r="AU71" s="997" t="s">
        <v>536</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533</v>
      </c>
      <c r="C72" s="1001"/>
      <c r="D72" s="1001"/>
      <c r="E72" s="1001"/>
      <c r="F72" s="1001"/>
      <c r="G72" s="1001"/>
      <c r="H72" s="1001"/>
      <c r="I72" s="1001"/>
      <c r="J72" s="1001"/>
      <c r="K72" s="1001"/>
      <c r="L72" s="1001"/>
      <c r="M72" s="1001"/>
      <c r="N72" s="1001"/>
      <c r="O72" s="1001"/>
      <c r="P72" s="1002"/>
      <c r="Q72" s="1003">
        <v>0</v>
      </c>
      <c r="R72" s="997"/>
      <c r="S72" s="997"/>
      <c r="T72" s="997"/>
      <c r="U72" s="997"/>
      <c r="V72" s="997">
        <v>0</v>
      </c>
      <c r="W72" s="997"/>
      <c r="X72" s="997"/>
      <c r="Y72" s="997"/>
      <c r="Z72" s="997"/>
      <c r="AA72" s="997">
        <v>0</v>
      </c>
      <c r="AB72" s="997"/>
      <c r="AC72" s="997"/>
      <c r="AD72" s="997"/>
      <c r="AE72" s="997"/>
      <c r="AF72" s="997">
        <v>0</v>
      </c>
      <c r="AG72" s="997"/>
      <c r="AH72" s="997"/>
      <c r="AI72" s="997"/>
      <c r="AJ72" s="997"/>
      <c r="AK72" s="997" t="s">
        <v>536</v>
      </c>
      <c r="AL72" s="997"/>
      <c r="AM72" s="997"/>
      <c r="AN72" s="997"/>
      <c r="AO72" s="997"/>
      <c r="AP72" s="997" t="s">
        <v>536</v>
      </c>
      <c r="AQ72" s="997"/>
      <c r="AR72" s="997"/>
      <c r="AS72" s="997"/>
      <c r="AT72" s="997"/>
      <c r="AU72" s="997" t="s">
        <v>536</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534</v>
      </c>
      <c r="C73" s="1001"/>
      <c r="D73" s="1001"/>
      <c r="E73" s="1001"/>
      <c r="F73" s="1001"/>
      <c r="G73" s="1001"/>
      <c r="H73" s="1001"/>
      <c r="I73" s="1001"/>
      <c r="J73" s="1001"/>
      <c r="K73" s="1001"/>
      <c r="L73" s="1001"/>
      <c r="M73" s="1001"/>
      <c r="N73" s="1001"/>
      <c r="O73" s="1001"/>
      <c r="P73" s="1002"/>
      <c r="Q73" s="1003">
        <v>284</v>
      </c>
      <c r="R73" s="997"/>
      <c r="S73" s="997"/>
      <c r="T73" s="997"/>
      <c r="U73" s="997"/>
      <c r="V73" s="997">
        <v>249</v>
      </c>
      <c r="W73" s="997"/>
      <c r="X73" s="997"/>
      <c r="Y73" s="997"/>
      <c r="Z73" s="997"/>
      <c r="AA73" s="997">
        <v>34</v>
      </c>
      <c r="AB73" s="997"/>
      <c r="AC73" s="997"/>
      <c r="AD73" s="997"/>
      <c r="AE73" s="997"/>
      <c r="AF73" s="997">
        <v>34</v>
      </c>
      <c r="AG73" s="997"/>
      <c r="AH73" s="997"/>
      <c r="AI73" s="997"/>
      <c r="AJ73" s="997"/>
      <c r="AK73" s="997" t="s">
        <v>536</v>
      </c>
      <c r="AL73" s="997"/>
      <c r="AM73" s="997"/>
      <c r="AN73" s="997"/>
      <c r="AO73" s="997"/>
      <c r="AP73" s="997" t="s">
        <v>536</v>
      </c>
      <c r="AQ73" s="997"/>
      <c r="AR73" s="997"/>
      <c r="AS73" s="997"/>
      <c r="AT73" s="997"/>
      <c r="AU73" s="997" t="s">
        <v>536</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535</v>
      </c>
      <c r="C74" s="1001"/>
      <c r="D74" s="1001"/>
      <c r="E74" s="1001"/>
      <c r="F74" s="1001"/>
      <c r="G74" s="1001"/>
      <c r="H74" s="1001"/>
      <c r="I74" s="1001"/>
      <c r="J74" s="1001"/>
      <c r="K74" s="1001"/>
      <c r="L74" s="1001"/>
      <c r="M74" s="1001"/>
      <c r="N74" s="1001"/>
      <c r="O74" s="1001"/>
      <c r="P74" s="1002"/>
      <c r="Q74" s="1003">
        <v>286558</v>
      </c>
      <c r="R74" s="997"/>
      <c r="S74" s="997"/>
      <c r="T74" s="997"/>
      <c r="U74" s="997"/>
      <c r="V74" s="997">
        <v>273159</v>
      </c>
      <c r="W74" s="997"/>
      <c r="X74" s="997"/>
      <c r="Y74" s="997"/>
      <c r="Z74" s="997"/>
      <c r="AA74" s="997">
        <v>13399</v>
      </c>
      <c r="AB74" s="997"/>
      <c r="AC74" s="997"/>
      <c r="AD74" s="997"/>
      <c r="AE74" s="997"/>
      <c r="AF74" s="997">
        <v>13399</v>
      </c>
      <c r="AG74" s="997"/>
      <c r="AH74" s="997"/>
      <c r="AI74" s="997"/>
      <c r="AJ74" s="997"/>
      <c r="AK74" s="997">
        <v>294</v>
      </c>
      <c r="AL74" s="997"/>
      <c r="AM74" s="997"/>
      <c r="AN74" s="997"/>
      <c r="AO74" s="997"/>
      <c r="AP74" s="997" t="s">
        <v>536</v>
      </c>
      <c r="AQ74" s="997"/>
      <c r="AR74" s="997"/>
      <c r="AS74" s="997"/>
      <c r="AT74" s="997"/>
      <c r="AU74" s="997" t="s">
        <v>536</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366</v>
      </c>
      <c r="B88" s="970" t="s">
        <v>388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70" t="s">
        <v>389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397</v>
      </c>
      <c r="AB109" s="918"/>
      <c r="AC109" s="918"/>
      <c r="AD109" s="918"/>
      <c r="AE109" s="919"/>
      <c r="AF109" s="920" t="s">
        <v>284</v>
      </c>
      <c r="AG109" s="918"/>
      <c r="AH109" s="918"/>
      <c r="AI109" s="918"/>
      <c r="AJ109" s="919"/>
      <c r="AK109" s="920" t="s">
        <v>283</v>
      </c>
      <c r="AL109" s="918"/>
      <c r="AM109" s="918"/>
      <c r="AN109" s="918"/>
      <c r="AO109" s="919"/>
      <c r="AP109" s="920" t="s">
        <v>398</v>
      </c>
      <c r="AQ109" s="918"/>
      <c r="AR109" s="918"/>
      <c r="AS109" s="918"/>
      <c r="AT109" s="949"/>
      <c r="AU109" s="917" t="s">
        <v>396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397</v>
      </c>
      <c r="BR109" s="918"/>
      <c r="BS109" s="918"/>
      <c r="BT109" s="918"/>
      <c r="BU109" s="919"/>
      <c r="BV109" s="920" t="s">
        <v>284</v>
      </c>
      <c r="BW109" s="918"/>
      <c r="BX109" s="918"/>
      <c r="BY109" s="918"/>
      <c r="BZ109" s="919"/>
      <c r="CA109" s="920" t="s">
        <v>283</v>
      </c>
      <c r="CB109" s="918"/>
      <c r="CC109" s="918"/>
      <c r="CD109" s="918"/>
      <c r="CE109" s="919"/>
      <c r="CF109" s="958" t="s">
        <v>398</v>
      </c>
      <c r="CG109" s="958"/>
      <c r="CH109" s="958"/>
      <c r="CI109" s="958"/>
      <c r="CJ109" s="958"/>
      <c r="CK109" s="920" t="s">
        <v>399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397</v>
      </c>
      <c r="DH109" s="918"/>
      <c r="DI109" s="918"/>
      <c r="DJ109" s="918"/>
      <c r="DK109" s="919"/>
      <c r="DL109" s="920" t="s">
        <v>284</v>
      </c>
      <c r="DM109" s="918"/>
      <c r="DN109" s="918"/>
      <c r="DO109" s="918"/>
      <c r="DP109" s="919"/>
      <c r="DQ109" s="920" t="s">
        <v>283</v>
      </c>
      <c r="DR109" s="918"/>
      <c r="DS109" s="918"/>
      <c r="DT109" s="918"/>
      <c r="DU109" s="919"/>
      <c r="DV109" s="920" t="s">
        <v>398</v>
      </c>
      <c r="DW109" s="918"/>
      <c r="DX109" s="918"/>
      <c r="DY109" s="918"/>
      <c r="DZ109" s="949"/>
    </row>
    <row r="110" spans="1:131" s="197" customFormat="1" ht="26.25" customHeight="1" x14ac:dyDescent="0.15">
      <c r="A110" s="787" t="s">
        <v>400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596417</v>
      </c>
      <c r="AB110" s="903"/>
      <c r="AC110" s="903"/>
      <c r="AD110" s="903"/>
      <c r="AE110" s="904"/>
      <c r="AF110" s="905">
        <v>557534</v>
      </c>
      <c r="AG110" s="903"/>
      <c r="AH110" s="903"/>
      <c r="AI110" s="903"/>
      <c r="AJ110" s="904"/>
      <c r="AK110" s="905">
        <v>538136</v>
      </c>
      <c r="AL110" s="903"/>
      <c r="AM110" s="903"/>
      <c r="AN110" s="903"/>
      <c r="AO110" s="904"/>
      <c r="AP110" s="906">
        <v>21.8</v>
      </c>
      <c r="AQ110" s="907"/>
      <c r="AR110" s="907"/>
      <c r="AS110" s="907"/>
      <c r="AT110" s="908"/>
      <c r="AU110" s="950" t="s">
        <v>58</v>
      </c>
      <c r="AV110" s="951"/>
      <c r="AW110" s="951"/>
      <c r="AX110" s="951"/>
      <c r="AY110" s="952"/>
      <c r="AZ110" s="846" t="s">
        <v>401</v>
      </c>
      <c r="BA110" s="788"/>
      <c r="BB110" s="788"/>
      <c r="BC110" s="788"/>
      <c r="BD110" s="788"/>
      <c r="BE110" s="788"/>
      <c r="BF110" s="788"/>
      <c r="BG110" s="788"/>
      <c r="BH110" s="788"/>
      <c r="BI110" s="788"/>
      <c r="BJ110" s="788"/>
      <c r="BK110" s="788"/>
      <c r="BL110" s="788"/>
      <c r="BM110" s="788"/>
      <c r="BN110" s="788"/>
      <c r="BO110" s="788"/>
      <c r="BP110" s="789"/>
      <c r="BQ110" s="829">
        <v>4473746</v>
      </c>
      <c r="BR110" s="830"/>
      <c r="BS110" s="830"/>
      <c r="BT110" s="830"/>
      <c r="BU110" s="830"/>
      <c r="BV110" s="830">
        <v>4886194</v>
      </c>
      <c r="BW110" s="830"/>
      <c r="BX110" s="830"/>
      <c r="BY110" s="830"/>
      <c r="BZ110" s="830"/>
      <c r="CA110" s="830">
        <v>4695317</v>
      </c>
      <c r="CB110" s="830"/>
      <c r="CC110" s="830"/>
      <c r="CD110" s="830"/>
      <c r="CE110" s="830"/>
      <c r="CF110" s="891">
        <v>190.6</v>
      </c>
      <c r="CG110" s="892"/>
      <c r="CH110" s="892"/>
      <c r="CI110" s="892"/>
      <c r="CJ110" s="892"/>
      <c r="CK110" s="946" t="s">
        <v>402</v>
      </c>
      <c r="CL110" s="894"/>
      <c r="CM110" s="899" t="s">
        <v>403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x14ac:dyDescent="0.15">
      <c r="A111" s="808" t="s">
        <v>404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405</v>
      </c>
      <c r="BA111" s="798"/>
      <c r="BB111" s="798"/>
      <c r="BC111" s="798"/>
      <c r="BD111" s="798"/>
      <c r="BE111" s="798"/>
      <c r="BF111" s="798"/>
      <c r="BG111" s="798"/>
      <c r="BH111" s="798"/>
      <c r="BI111" s="798"/>
      <c r="BJ111" s="798"/>
      <c r="BK111" s="798"/>
      <c r="BL111" s="798"/>
      <c r="BM111" s="798"/>
      <c r="BN111" s="798"/>
      <c r="BO111" s="798"/>
      <c r="BP111" s="799"/>
      <c r="BQ111" s="800">
        <v>1214</v>
      </c>
      <c r="BR111" s="801"/>
      <c r="BS111" s="801"/>
      <c r="BT111" s="801"/>
      <c r="BU111" s="801"/>
      <c r="BV111" s="801" t="s">
        <v>109</v>
      </c>
      <c r="BW111" s="801"/>
      <c r="BX111" s="801"/>
      <c r="BY111" s="801"/>
      <c r="BZ111" s="801"/>
      <c r="CA111" s="801" t="s">
        <v>109</v>
      </c>
      <c r="CB111" s="801"/>
      <c r="CC111" s="801"/>
      <c r="CD111" s="801"/>
      <c r="CE111" s="801"/>
      <c r="CF111" s="878" t="s">
        <v>109</v>
      </c>
      <c r="CG111" s="879"/>
      <c r="CH111" s="879"/>
      <c r="CI111" s="879"/>
      <c r="CJ111" s="879"/>
      <c r="CK111" s="947"/>
      <c r="CL111" s="896"/>
      <c r="CM111" s="833" t="s">
        <v>406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x14ac:dyDescent="0.15">
      <c r="A112" s="932" t="s">
        <v>407</v>
      </c>
      <c r="B112" s="933"/>
      <c r="C112" s="798" t="s">
        <v>408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409</v>
      </c>
      <c r="BA112" s="798"/>
      <c r="BB112" s="798"/>
      <c r="BC112" s="798"/>
      <c r="BD112" s="798"/>
      <c r="BE112" s="798"/>
      <c r="BF112" s="798"/>
      <c r="BG112" s="798"/>
      <c r="BH112" s="798"/>
      <c r="BI112" s="798"/>
      <c r="BJ112" s="798"/>
      <c r="BK112" s="798"/>
      <c r="BL112" s="798"/>
      <c r="BM112" s="798"/>
      <c r="BN112" s="798"/>
      <c r="BO112" s="798"/>
      <c r="BP112" s="799"/>
      <c r="BQ112" s="800">
        <v>367059</v>
      </c>
      <c r="BR112" s="801"/>
      <c r="BS112" s="801"/>
      <c r="BT112" s="801"/>
      <c r="BU112" s="801"/>
      <c r="BV112" s="801">
        <v>350343</v>
      </c>
      <c r="BW112" s="801"/>
      <c r="BX112" s="801"/>
      <c r="BY112" s="801"/>
      <c r="BZ112" s="801"/>
      <c r="CA112" s="801">
        <v>334876</v>
      </c>
      <c r="CB112" s="801"/>
      <c r="CC112" s="801"/>
      <c r="CD112" s="801"/>
      <c r="CE112" s="801"/>
      <c r="CF112" s="878">
        <v>13.6</v>
      </c>
      <c r="CG112" s="879"/>
      <c r="CH112" s="879"/>
      <c r="CI112" s="879"/>
      <c r="CJ112" s="879"/>
      <c r="CK112" s="947"/>
      <c r="CL112" s="896"/>
      <c r="CM112" s="833" t="s">
        <v>410</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x14ac:dyDescent="0.15">
      <c r="A113" s="934"/>
      <c r="B113" s="935"/>
      <c r="C113" s="798" t="s">
        <v>411</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33893</v>
      </c>
      <c r="AB113" s="939"/>
      <c r="AC113" s="939"/>
      <c r="AD113" s="939"/>
      <c r="AE113" s="940"/>
      <c r="AF113" s="941">
        <v>32966</v>
      </c>
      <c r="AG113" s="939"/>
      <c r="AH113" s="939"/>
      <c r="AI113" s="939"/>
      <c r="AJ113" s="940"/>
      <c r="AK113" s="941">
        <v>34069</v>
      </c>
      <c r="AL113" s="939"/>
      <c r="AM113" s="939"/>
      <c r="AN113" s="939"/>
      <c r="AO113" s="940"/>
      <c r="AP113" s="942">
        <v>1.4</v>
      </c>
      <c r="AQ113" s="943"/>
      <c r="AR113" s="943"/>
      <c r="AS113" s="943"/>
      <c r="AT113" s="944"/>
      <c r="AU113" s="953"/>
      <c r="AV113" s="954"/>
      <c r="AW113" s="954"/>
      <c r="AX113" s="954"/>
      <c r="AY113" s="955"/>
      <c r="AZ113" s="797" t="s">
        <v>412</v>
      </c>
      <c r="BA113" s="798"/>
      <c r="BB113" s="798"/>
      <c r="BC113" s="798"/>
      <c r="BD113" s="798"/>
      <c r="BE113" s="798"/>
      <c r="BF113" s="798"/>
      <c r="BG113" s="798"/>
      <c r="BH113" s="798"/>
      <c r="BI113" s="798"/>
      <c r="BJ113" s="798"/>
      <c r="BK113" s="798"/>
      <c r="BL113" s="798"/>
      <c r="BM113" s="798"/>
      <c r="BN113" s="798"/>
      <c r="BO113" s="798"/>
      <c r="BP113" s="799"/>
      <c r="BQ113" s="800">
        <v>258829</v>
      </c>
      <c r="BR113" s="801"/>
      <c r="BS113" s="801"/>
      <c r="BT113" s="801"/>
      <c r="BU113" s="801"/>
      <c r="BV113" s="801">
        <v>299451</v>
      </c>
      <c r="BW113" s="801"/>
      <c r="BX113" s="801"/>
      <c r="BY113" s="801"/>
      <c r="BZ113" s="801"/>
      <c r="CA113" s="801">
        <v>252817</v>
      </c>
      <c r="CB113" s="801"/>
      <c r="CC113" s="801"/>
      <c r="CD113" s="801"/>
      <c r="CE113" s="801"/>
      <c r="CF113" s="878">
        <v>10.3</v>
      </c>
      <c r="CG113" s="879"/>
      <c r="CH113" s="879"/>
      <c r="CI113" s="879"/>
      <c r="CJ113" s="879"/>
      <c r="CK113" s="947"/>
      <c r="CL113" s="896"/>
      <c r="CM113" s="833" t="s">
        <v>413</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v>1214</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x14ac:dyDescent="0.15">
      <c r="A114" s="934"/>
      <c r="B114" s="935"/>
      <c r="C114" s="798" t="s">
        <v>414</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47642</v>
      </c>
      <c r="AB114" s="814"/>
      <c r="AC114" s="814"/>
      <c r="AD114" s="814"/>
      <c r="AE114" s="815"/>
      <c r="AF114" s="816">
        <v>47099</v>
      </c>
      <c r="AG114" s="814"/>
      <c r="AH114" s="814"/>
      <c r="AI114" s="814"/>
      <c r="AJ114" s="815"/>
      <c r="AK114" s="816">
        <v>48711</v>
      </c>
      <c r="AL114" s="814"/>
      <c r="AM114" s="814"/>
      <c r="AN114" s="814"/>
      <c r="AO114" s="815"/>
      <c r="AP114" s="784">
        <v>2</v>
      </c>
      <c r="AQ114" s="785"/>
      <c r="AR114" s="785"/>
      <c r="AS114" s="785"/>
      <c r="AT114" s="786"/>
      <c r="AU114" s="953"/>
      <c r="AV114" s="954"/>
      <c r="AW114" s="954"/>
      <c r="AX114" s="954"/>
      <c r="AY114" s="955"/>
      <c r="AZ114" s="797" t="s">
        <v>415</v>
      </c>
      <c r="BA114" s="798"/>
      <c r="BB114" s="798"/>
      <c r="BC114" s="798"/>
      <c r="BD114" s="798"/>
      <c r="BE114" s="798"/>
      <c r="BF114" s="798"/>
      <c r="BG114" s="798"/>
      <c r="BH114" s="798"/>
      <c r="BI114" s="798"/>
      <c r="BJ114" s="798"/>
      <c r="BK114" s="798"/>
      <c r="BL114" s="798"/>
      <c r="BM114" s="798"/>
      <c r="BN114" s="798"/>
      <c r="BO114" s="798"/>
      <c r="BP114" s="799"/>
      <c r="BQ114" s="800">
        <v>718634</v>
      </c>
      <c r="BR114" s="801"/>
      <c r="BS114" s="801"/>
      <c r="BT114" s="801"/>
      <c r="BU114" s="801"/>
      <c r="BV114" s="801">
        <v>705645</v>
      </c>
      <c r="BW114" s="801"/>
      <c r="BX114" s="801"/>
      <c r="BY114" s="801"/>
      <c r="BZ114" s="801"/>
      <c r="CA114" s="801">
        <v>611934</v>
      </c>
      <c r="CB114" s="801"/>
      <c r="CC114" s="801"/>
      <c r="CD114" s="801"/>
      <c r="CE114" s="801"/>
      <c r="CF114" s="878">
        <v>24.8</v>
      </c>
      <c r="CG114" s="879"/>
      <c r="CH114" s="879"/>
      <c r="CI114" s="879"/>
      <c r="CJ114" s="879"/>
      <c r="CK114" s="947"/>
      <c r="CL114" s="896"/>
      <c r="CM114" s="833" t="s">
        <v>416</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x14ac:dyDescent="0.15">
      <c r="A115" s="934"/>
      <c r="B115" s="935"/>
      <c r="C115" s="798" t="s">
        <v>417</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1317</v>
      </c>
      <c r="AB115" s="939"/>
      <c r="AC115" s="939"/>
      <c r="AD115" s="939"/>
      <c r="AE115" s="940"/>
      <c r="AF115" s="941">
        <v>1264</v>
      </c>
      <c r="AG115" s="939"/>
      <c r="AH115" s="939"/>
      <c r="AI115" s="939"/>
      <c r="AJ115" s="940"/>
      <c r="AK115" s="941">
        <v>40</v>
      </c>
      <c r="AL115" s="939"/>
      <c r="AM115" s="939"/>
      <c r="AN115" s="939"/>
      <c r="AO115" s="940"/>
      <c r="AP115" s="942">
        <v>0</v>
      </c>
      <c r="AQ115" s="943"/>
      <c r="AR115" s="943"/>
      <c r="AS115" s="943"/>
      <c r="AT115" s="944"/>
      <c r="AU115" s="953"/>
      <c r="AV115" s="954"/>
      <c r="AW115" s="954"/>
      <c r="AX115" s="954"/>
      <c r="AY115" s="955"/>
      <c r="AZ115" s="797" t="s">
        <v>418</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419</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x14ac:dyDescent="0.15">
      <c r="A116" s="936"/>
      <c r="B116" s="937"/>
      <c r="C116" s="876" t="s">
        <v>420</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v>59</v>
      </c>
      <c r="AG116" s="814"/>
      <c r="AH116" s="814"/>
      <c r="AI116" s="814"/>
      <c r="AJ116" s="815"/>
      <c r="AK116" s="816">
        <v>20</v>
      </c>
      <c r="AL116" s="814"/>
      <c r="AM116" s="814"/>
      <c r="AN116" s="814"/>
      <c r="AO116" s="815"/>
      <c r="AP116" s="784">
        <v>0</v>
      </c>
      <c r="AQ116" s="785"/>
      <c r="AR116" s="785"/>
      <c r="AS116" s="785"/>
      <c r="AT116" s="786"/>
      <c r="AU116" s="953"/>
      <c r="AV116" s="954"/>
      <c r="AW116" s="954"/>
      <c r="AX116" s="954"/>
      <c r="AY116" s="955"/>
      <c r="AZ116" s="797" t="s">
        <v>421</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422</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423</v>
      </c>
      <c r="Z117" s="919"/>
      <c r="AA117" s="924">
        <v>679269</v>
      </c>
      <c r="AB117" s="925"/>
      <c r="AC117" s="925"/>
      <c r="AD117" s="925"/>
      <c r="AE117" s="926"/>
      <c r="AF117" s="928">
        <v>638922</v>
      </c>
      <c r="AG117" s="925"/>
      <c r="AH117" s="925"/>
      <c r="AI117" s="925"/>
      <c r="AJ117" s="926"/>
      <c r="AK117" s="928">
        <v>620976</v>
      </c>
      <c r="AL117" s="925"/>
      <c r="AM117" s="925"/>
      <c r="AN117" s="925"/>
      <c r="AO117" s="926"/>
      <c r="AP117" s="929"/>
      <c r="AQ117" s="930"/>
      <c r="AR117" s="930"/>
      <c r="AS117" s="930"/>
      <c r="AT117" s="931"/>
      <c r="AU117" s="953"/>
      <c r="AV117" s="954"/>
      <c r="AW117" s="954"/>
      <c r="AX117" s="954"/>
      <c r="AY117" s="955"/>
      <c r="AZ117" s="875" t="s">
        <v>424</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425</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399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397</v>
      </c>
      <c r="AB118" s="918"/>
      <c r="AC118" s="918"/>
      <c r="AD118" s="918"/>
      <c r="AE118" s="919"/>
      <c r="AF118" s="920" t="s">
        <v>284</v>
      </c>
      <c r="AG118" s="918"/>
      <c r="AH118" s="918"/>
      <c r="AI118" s="918"/>
      <c r="AJ118" s="919"/>
      <c r="AK118" s="920" t="s">
        <v>283</v>
      </c>
      <c r="AL118" s="918"/>
      <c r="AM118" s="918"/>
      <c r="AN118" s="918"/>
      <c r="AO118" s="919"/>
      <c r="AP118" s="921" t="s">
        <v>398</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426</v>
      </c>
      <c r="BP118" s="868"/>
      <c r="BQ118" s="887">
        <v>5819482</v>
      </c>
      <c r="BR118" s="888"/>
      <c r="BS118" s="888"/>
      <c r="BT118" s="888"/>
      <c r="BU118" s="888"/>
      <c r="BV118" s="888">
        <v>6241633</v>
      </c>
      <c r="BW118" s="888"/>
      <c r="BX118" s="888"/>
      <c r="BY118" s="888"/>
      <c r="BZ118" s="888"/>
      <c r="CA118" s="888">
        <v>5894944</v>
      </c>
      <c r="CB118" s="888"/>
      <c r="CC118" s="888"/>
      <c r="CD118" s="888"/>
      <c r="CE118" s="888"/>
      <c r="CF118" s="773"/>
      <c r="CG118" s="774"/>
      <c r="CH118" s="774"/>
      <c r="CI118" s="774"/>
      <c r="CJ118" s="871"/>
      <c r="CK118" s="947"/>
      <c r="CL118" s="896"/>
      <c r="CM118" s="833" t="s">
        <v>427</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402</v>
      </c>
      <c r="B119" s="894"/>
      <c r="C119" s="899" t="s">
        <v>403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428</v>
      </c>
      <c r="AV119" s="910"/>
      <c r="AW119" s="910"/>
      <c r="AX119" s="910"/>
      <c r="AY119" s="911"/>
      <c r="AZ119" s="846" t="s">
        <v>429</v>
      </c>
      <c r="BA119" s="788"/>
      <c r="BB119" s="788"/>
      <c r="BC119" s="788"/>
      <c r="BD119" s="788"/>
      <c r="BE119" s="788"/>
      <c r="BF119" s="788"/>
      <c r="BG119" s="788"/>
      <c r="BH119" s="788"/>
      <c r="BI119" s="788"/>
      <c r="BJ119" s="788"/>
      <c r="BK119" s="788"/>
      <c r="BL119" s="788"/>
      <c r="BM119" s="788"/>
      <c r="BN119" s="788"/>
      <c r="BO119" s="788"/>
      <c r="BP119" s="789"/>
      <c r="BQ119" s="829">
        <v>2572547</v>
      </c>
      <c r="BR119" s="830"/>
      <c r="BS119" s="830"/>
      <c r="BT119" s="830"/>
      <c r="BU119" s="830"/>
      <c r="BV119" s="830">
        <v>2474172</v>
      </c>
      <c r="BW119" s="830"/>
      <c r="BX119" s="830"/>
      <c r="BY119" s="830"/>
      <c r="BZ119" s="830"/>
      <c r="CA119" s="830">
        <v>3319250</v>
      </c>
      <c r="CB119" s="830"/>
      <c r="CC119" s="830"/>
      <c r="CD119" s="830"/>
      <c r="CE119" s="830"/>
      <c r="CF119" s="891">
        <v>134.69999999999999</v>
      </c>
      <c r="CG119" s="892"/>
      <c r="CH119" s="892"/>
      <c r="CI119" s="892"/>
      <c r="CJ119" s="892"/>
      <c r="CK119" s="948"/>
      <c r="CL119" s="898"/>
      <c r="CM119" s="855" t="s">
        <v>430</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x14ac:dyDescent="0.15">
      <c r="A120" s="895"/>
      <c r="B120" s="896"/>
      <c r="C120" s="833" t="s">
        <v>406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431</v>
      </c>
      <c r="BA120" s="798"/>
      <c r="BB120" s="798"/>
      <c r="BC120" s="798"/>
      <c r="BD120" s="798"/>
      <c r="BE120" s="798"/>
      <c r="BF120" s="798"/>
      <c r="BG120" s="798"/>
      <c r="BH120" s="798"/>
      <c r="BI120" s="798"/>
      <c r="BJ120" s="798"/>
      <c r="BK120" s="798"/>
      <c r="BL120" s="798"/>
      <c r="BM120" s="798"/>
      <c r="BN120" s="798"/>
      <c r="BO120" s="798"/>
      <c r="BP120" s="799"/>
      <c r="BQ120" s="800">
        <v>182595</v>
      </c>
      <c r="BR120" s="801"/>
      <c r="BS120" s="801"/>
      <c r="BT120" s="801"/>
      <c r="BU120" s="801"/>
      <c r="BV120" s="801">
        <v>217662</v>
      </c>
      <c r="BW120" s="801"/>
      <c r="BX120" s="801"/>
      <c r="BY120" s="801"/>
      <c r="BZ120" s="801"/>
      <c r="CA120" s="801">
        <v>154967</v>
      </c>
      <c r="CB120" s="801"/>
      <c r="CC120" s="801"/>
      <c r="CD120" s="801"/>
      <c r="CE120" s="801"/>
      <c r="CF120" s="878">
        <v>6.3</v>
      </c>
      <c r="CG120" s="879"/>
      <c r="CH120" s="879"/>
      <c r="CI120" s="879"/>
      <c r="CJ120" s="879"/>
      <c r="CK120" s="880" t="s">
        <v>432</v>
      </c>
      <c r="CL120" s="840"/>
      <c r="CM120" s="840"/>
      <c r="CN120" s="840"/>
      <c r="CO120" s="841"/>
      <c r="CP120" s="884" t="s">
        <v>381</v>
      </c>
      <c r="CQ120" s="885"/>
      <c r="CR120" s="885"/>
      <c r="CS120" s="885"/>
      <c r="CT120" s="885"/>
      <c r="CU120" s="885"/>
      <c r="CV120" s="885"/>
      <c r="CW120" s="885"/>
      <c r="CX120" s="885"/>
      <c r="CY120" s="885"/>
      <c r="CZ120" s="885"/>
      <c r="DA120" s="885"/>
      <c r="DB120" s="885"/>
      <c r="DC120" s="885"/>
      <c r="DD120" s="885"/>
      <c r="DE120" s="885"/>
      <c r="DF120" s="886"/>
      <c r="DG120" s="829">
        <v>367059</v>
      </c>
      <c r="DH120" s="830"/>
      <c r="DI120" s="830"/>
      <c r="DJ120" s="830"/>
      <c r="DK120" s="830"/>
      <c r="DL120" s="830">
        <v>350343</v>
      </c>
      <c r="DM120" s="830"/>
      <c r="DN120" s="830"/>
      <c r="DO120" s="830"/>
      <c r="DP120" s="830"/>
      <c r="DQ120" s="830">
        <v>334876</v>
      </c>
      <c r="DR120" s="830"/>
      <c r="DS120" s="830"/>
      <c r="DT120" s="830"/>
      <c r="DU120" s="830"/>
      <c r="DV120" s="831">
        <v>13.6</v>
      </c>
      <c r="DW120" s="831"/>
      <c r="DX120" s="831"/>
      <c r="DY120" s="831"/>
      <c r="DZ120" s="832"/>
    </row>
    <row r="121" spans="1:130" s="197" customFormat="1" ht="26.25" customHeight="1" x14ac:dyDescent="0.15">
      <c r="A121" s="895"/>
      <c r="B121" s="896"/>
      <c r="C121" s="872" t="s">
        <v>433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434</v>
      </c>
      <c r="BA121" s="876"/>
      <c r="BB121" s="876"/>
      <c r="BC121" s="876"/>
      <c r="BD121" s="876"/>
      <c r="BE121" s="876"/>
      <c r="BF121" s="876"/>
      <c r="BG121" s="876"/>
      <c r="BH121" s="876"/>
      <c r="BI121" s="876"/>
      <c r="BJ121" s="876"/>
      <c r="BK121" s="876"/>
      <c r="BL121" s="876"/>
      <c r="BM121" s="876"/>
      <c r="BN121" s="876"/>
      <c r="BO121" s="876"/>
      <c r="BP121" s="877"/>
      <c r="BQ121" s="887">
        <v>3670475</v>
      </c>
      <c r="BR121" s="888"/>
      <c r="BS121" s="888"/>
      <c r="BT121" s="888"/>
      <c r="BU121" s="888"/>
      <c r="BV121" s="888">
        <v>3729574</v>
      </c>
      <c r="BW121" s="888"/>
      <c r="BX121" s="888"/>
      <c r="BY121" s="888"/>
      <c r="BZ121" s="888"/>
      <c r="CA121" s="888">
        <v>3848750</v>
      </c>
      <c r="CB121" s="888"/>
      <c r="CC121" s="888"/>
      <c r="CD121" s="888"/>
      <c r="CE121" s="888"/>
      <c r="CF121" s="889">
        <v>156.19999999999999</v>
      </c>
      <c r="CG121" s="890"/>
      <c r="CH121" s="890"/>
      <c r="CI121" s="890"/>
      <c r="CJ121" s="890"/>
      <c r="CK121" s="881"/>
      <c r="CL121" s="842"/>
      <c r="CM121" s="842"/>
      <c r="CN121" s="842"/>
      <c r="CO121" s="843"/>
      <c r="CP121" s="858" t="s">
        <v>379</v>
      </c>
      <c r="CQ121" s="859"/>
      <c r="CR121" s="859"/>
      <c r="CS121" s="859"/>
      <c r="CT121" s="859"/>
      <c r="CU121" s="859"/>
      <c r="CV121" s="859"/>
      <c r="CW121" s="859"/>
      <c r="CX121" s="859"/>
      <c r="CY121" s="859"/>
      <c r="CZ121" s="859"/>
      <c r="DA121" s="859"/>
      <c r="DB121" s="859"/>
      <c r="DC121" s="859"/>
      <c r="DD121" s="859"/>
      <c r="DE121" s="859"/>
      <c r="DF121" s="860"/>
      <c r="DG121" s="800" t="s">
        <v>109</v>
      </c>
      <c r="DH121" s="801"/>
      <c r="DI121" s="801"/>
      <c r="DJ121" s="801"/>
      <c r="DK121" s="801"/>
      <c r="DL121" s="801" t="s">
        <v>109</v>
      </c>
      <c r="DM121" s="801"/>
      <c r="DN121" s="801"/>
      <c r="DO121" s="801"/>
      <c r="DP121" s="801"/>
      <c r="DQ121" s="801" t="s">
        <v>109</v>
      </c>
      <c r="DR121" s="801"/>
      <c r="DS121" s="801"/>
      <c r="DT121" s="801"/>
      <c r="DU121" s="801"/>
      <c r="DV121" s="853" t="s">
        <v>109</v>
      </c>
      <c r="DW121" s="853"/>
      <c r="DX121" s="853"/>
      <c r="DY121" s="853"/>
      <c r="DZ121" s="854"/>
    </row>
    <row r="122" spans="1:130" s="197" customFormat="1" ht="26.25" customHeight="1" x14ac:dyDescent="0.15">
      <c r="A122" s="895"/>
      <c r="B122" s="896"/>
      <c r="C122" s="833" t="s">
        <v>416</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435</v>
      </c>
      <c r="BP122" s="868"/>
      <c r="BQ122" s="869">
        <v>6425617</v>
      </c>
      <c r="BR122" s="870"/>
      <c r="BS122" s="870"/>
      <c r="BT122" s="870"/>
      <c r="BU122" s="870"/>
      <c r="BV122" s="870">
        <v>6421408</v>
      </c>
      <c r="BW122" s="870"/>
      <c r="BX122" s="870"/>
      <c r="BY122" s="870"/>
      <c r="BZ122" s="870"/>
      <c r="CA122" s="870">
        <v>7322967</v>
      </c>
      <c r="CB122" s="870"/>
      <c r="CC122" s="870"/>
      <c r="CD122" s="870"/>
      <c r="CE122" s="870"/>
      <c r="CF122" s="773"/>
      <c r="CG122" s="774"/>
      <c r="CH122" s="774"/>
      <c r="CI122" s="774"/>
      <c r="CJ122" s="871"/>
      <c r="CK122" s="881"/>
      <c r="CL122" s="842"/>
      <c r="CM122" s="842"/>
      <c r="CN122" s="842"/>
      <c r="CO122" s="843"/>
      <c r="CP122" s="858" t="s">
        <v>380</v>
      </c>
      <c r="CQ122" s="859"/>
      <c r="CR122" s="859"/>
      <c r="CS122" s="859"/>
      <c r="CT122" s="859"/>
      <c r="CU122" s="859"/>
      <c r="CV122" s="859"/>
      <c r="CW122" s="859"/>
      <c r="CX122" s="859"/>
      <c r="CY122" s="859"/>
      <c r="CZ122" s="859"/>
      <c r="DA122" s="859"/>
      <c r="DB122" s="859"/>
      <c r="DC122" s="859"/>
      <c r="DD122" s="859"/>
      <c r="DE122" s="859"/>
      <c r="DF122" s="860"/>
      <c r="DG122" s="800" t="s">
        <v>109</v>
      </c>
      <c r="DH122" s="801"/>
      <c r="DI122" s="801"/>
      <c r="DJ122" s="801"/>
      <c r="DK122" s="801"/>
      <c r="DL122" s="801" t="s">
        <v>109</v>
      </c>
      <c r="DM122" s="801"/>
      <c r="DN122" s="801"/>
      <c r="DO122" s="801"/>
      <c r="DP122" s="801"/>
      <c r="DQ122" s="801" t="s">
        <v>109</v>
      </c>
      <c r="DR122" s="801"/>
      <c r="DS122" s="801"/>
      <c r="DT122" s="801"/>
      <c r="DU122" s="801"/>
      <c r="DV122" s="853" t="s">
        <v>109</v>
      </c>
      <c r="DW122" s="853"/>
      <c r="DX122" s="853"/>
      <c r="DY122" s="853"/>
      <c r="DZ122" s="854"/>
    </row>
    <row r="123" spans="1:130" s="197" customFormat="1" ht="26.25" customHeight="1" thickBot="1" x14ac:dyDescent="0.2">
      <c r="A123" s="895"/>
      <c r="B123" s="896"/>
      <c r="C123" s="833" t="s">
        <v>422</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436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109</v>
      </c>
      <c r="BR123" s="862"/>
      <c r="BS123" s="862"/>
      <c r="BT123" s="862"/>
      <c r="BU123" s="862"/>
      <c r="BV123" s="862" t="s">
        <v>109</v>
      </c>
      <c r="BW123" s="862"/>
      <c r="BX123" s="862"/>
      <c r="BY123" s="862"/>
      <c r="BZ123" s="862"/>
      <c r="CA123" s="862" t="s">
        <v>109</v>
      </c>
      <c r="CB123" s="862"/>
      <c r="CC123" s="862"/>
      <c r="CD123" s="862"/>
      <c r="CE123" s="862"/>
      <c r="CF123" s="760"/>
      <c r="CG123" s="761"/>
      <c r="CH123" s="761"/>
      <c r="CI123" s="761"/>
      <c r="CJ123" s="863"/>
      <c r="CK123" s="881"/>
      <c r="CL123" s="842"/>
      <c r="CM123" s="842"/>
      <c r="CN123" s="842"/>
      <c r="CO123" s="843"/>
      <c r="CP123" s="858" t="s">
        <v>378</v>
      </c>
      <c r="CQ123" s="859"/>
      <c r="CR123" s="859"/>
      <c r="CS123" s="859"/>
      <c r="CT123" s="859"/>
      <c r="CU123" s="859"/>
      <c r="CV123" s="859"/>
      <c r="CW123" s="859"/>
      <c r="CX123" s="859"/>
      <c r="CY123" s="859"/>
      <c r="CZ123" s="859"/>
      <c r="DA123" s="859"/>
      <c r="DB123" s="859"/>
      <c r="DC123" s="859"/>
      <c r="DD123" s="859"/>
      <c r="DE123" s="859"/>
      <c r="DF123" s="860"/>
      <c r="DG123" s="813" t="s">
        <v>109</v>
      </c>
      <c r="DH123" s="814"/>
      <c r="DI123" s="814"/>
      <c r="DJ123" s="814"/>
      <c r="DK123" s="815"/>
      <c r="DL123" s="816" t="s">
        <v>109</v>
      </c>
      <c r="DM123" s="814"/>
      <c r="DN123" s="814"/>
      <c r="DO123" s="814"/>
      <c r="DP123" s="815"/>
      <c r="DQ123" s="816" t="s">
        <v>109</v>
      </c>
      <c r="DR123" s="814"/>
      <c r="DS123" s="814"/>
      <c r="DT123" s="814"/>
      <c r="DU123" s="815"/>
      <c r="DV123" s="784" t="s">
        <v>109</v>
      </c>
      <c r="DW123" s="785"/>
      <c r="DX123" s="785"/>
      <c r="DY123" s="785"/>
      <c r="DZ123" s="786"/>
    </row>
    <row r="124" spans="1:130" s="197" customFormat="1" ht="26.25" customHeight="1" x14ac:dyDescent="0.15">
      <c r="A124" s="895"/>
      <c r="B124" s="896"/>
      <c r="C124" s="833" t="s">
        <v>425</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109</v>
      </c>
      <c r="AB124" s="814"/>
      <c r="AC124" s="814"/>
      <c r="AD124" s="814"/>
      <c r="AE124" s="815"/>
      <c r="AF124" s="816" t="s">
        <v>109</v>
      </c>
      <c r="AG124" s="814"/>
      <c r="AH124" s="814"/>
      <c r="AI124" s="814"/>
      <c r="AJ124" s="815"/>
      <c r="AK124" s="816" t="s">
        <v>109</v>
      </c>
      <c r="AL124" s="814"/>
      <c r="AM124" s="814"/>
      <c r="AN124" s="814"/>
      <c r="AO124" s="815"/>
      <c r="AP124" s="784" t="s">
        <v>109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437</v>
      </c>
      <c r="CQ124" s="859"/>
      <c r="CR124" s="859"/>
      <c r="CS124" s="859"/>
      <c r="CT124" s="859"/>
      <c r="CU124" s="859"/>
      <c r="CV124" s="859"/>
      <c r="CW124" s="859"/>
      <c r="CX124" s="859"/>
      <c r="CY124" s="859"/>
      <c r="CZ124" s="859"/>
      <c r="DA124" s="859"/>
      <c r="DB124" s="859"/>
      <c r="DC124" s="859"/>
      <c r="DD124" s="859"/>
      <c r="DE124" s="859"/>
      <c r="DF124" s="860"/>
      <c r="DG124" s="746" t="s">
        <v>109</v>
      </c>
      <c r="DH124" s="747"/>
      <c r="DI124" s="747"/>
      <c r="DJ124" s="747"/>
      <c r="DK124" s="748"/>
      <c r="DL124" s="749" t="s">
        <v>109</v>
      </c>
      <c r="DM124" s="747"/>
      <c r="DN124" s="747"/>
      <c r="DO124" s="747"/>
      <c r="DP124" s="748"/>
      <c r="DQ124" s="749" t="s">
        <v>109</v>
      </c>
      <c r="DR124" s="747"/>
      <c r="DS124" s="747"/>
      <c r="DT124" s="747"/>
      <c r="DU124" s="748"/>
      <c r="DV124" s="837" t="s">
        <v>109</v>
      </c>
      <c r="DW124" s="838"/>
      <c r="DX124" s="838"/>
      <c r="DY124" s="838"/>
      <c r="DZ124" s="839"/>
    </row>
    <row r="125" spans="1:130" s="197" customFormat="1" ht="26.25" customHeight="1" thickBot="1" x14ac:dyDescent="0.2">
      <c r="A125" s="895"/>
      <c r="B125" s="896"/>
      <c r="C125" s="833" t="s">
        <v>427</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109</v>
      </c>
      <c r="AB125" s="814"/>
      <c r="AC125" s="814"/>
      <c r="AD125" s="814"/>
      <c r="AE125" s="815"/>
      <c r="AF125" s="816" t="s">
        <v>109</v>
      </c>
      <c r="AG125" s="814"/>
      <c r="AH125" s="814"/>
      <c r="AI125" s="814"/>
      <c r="AJ125" s="815"/>
      <c r="AK125" s="816" t="s">
        <v>109</v>
      </c>
      <c r="AL125" s="814"/>
      <c r="AM125" s="814"/>
      <c r="AN125" s="814"/>
      <c r="AO125" s="815"/>
      <c r="AP125" s="784" t="s">
        <v>109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438</v>
      </c>
      <c r="CL125" s="840"/>
      <c r="CM125" s="840"/>
      <c r="CN125" s="840"/>
      <c r="CO125" s="841"/>
      <c r="CP125" s="846" t="s">
        <v>439</v>
      </c>
      <c r="CQ125" s="788"/>
      <c r="CR125" s="788"/>
      <c r="CS125" s="788"/>
      <c r="CT125" s="788"/>
      <c r="CU125" s="788"/>
      <c r="CV125" s="788"/>
      <c r="CW125" s="788"/>
      <c r="CX125" s="788"/>
      <c r="CY125" s="788"/>
      <c r="CZ125" s="788"/>
      <c r="DA125" s="788"/>
      <c r="DB125" s="788"/>
      <c r="DC125" s="788"/>
      <c r="DD125" s="788"/>
      <c r="DE125" s="788"/>
      <c r="DF125" s="789"/>
      <c r="DG125" s="829" t="s">
        <v>109</v>
      </c>
      <c r="DH125" s="830"/>
      <c r="DI125" s="830"/>
      <c r="DJ125" s="830"/>
      <c r="DK125" s="830"/>
      <c r="DL125" s="830" t="s">
        <v>109</v>
      </c>
      <c r="DM125" s="830"/>
      <c r="DN125" s="830"/>
      <c r="DO125" s="830"/>
      <c r="DP125" s="830"/>
      <c r="DQ125" s="830" t="s">
        <v>109</v>
      </c>
      <c r="DR125" s="830"/>
      <c r="DS125" s="830"/>
      <c r="DT125" s="830"/>
      <c r="DU125" s="830"/>
      <c r="DV125" s="831" t="s">
        <v>109</v>
      </c>
      <c r="DW125" s="831"/>
      <c r="DX125" s="831"/>
      <c r="DY125" s="831"/>
      <c r="DZ125" s="832"/>
    </row>
    <row r="126" spans="1:130" s="197" customFormat="1" ht="26.25" customHeight="1" x14ac:dyDescent="0.15">
      <c r="A126" s="895"/>
      <c r="B126" s="896"/>
      <c r="C126" s="833" t="s">
        <v>430</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1214</v>
      </c>
      <c r="AB126" s="814"/>
      <c r="AC126" s="814"/>
      <c r="AD126" s="814"/>
      <c r="AE126" s="815"/>
      <c r="AF126" s="816">
        <v>1214</v>
      </c>
      <c r="AG126" s="814"/>
      <c r="AH126" s="814"/>
      <c r="AI126" s="814"/>
      <c r="AJ126" s="815"/>
      <c r="AK126" s="816" t="s">
        <v>109</v>
      </c>
      <c r="AL126" s="814"/>
      <c r="AM126" s="814"/>
      <c r="AN126" s="814"/>
      <c r="AO126" s="815"/>
      <c r="AP126" s="784" t="s">
        <v>109</v>
      </c>
      <c r="AQ126" s="785"/>
      <c r="AR126" s="785"/>
      <c r="AS126" s="785"/>
      <c r="AT126" s="786"/>
      <c r="AU126" s="233"/>
      <c r="AV126" s="233"/>
      <c r="AW126" s="233"/>
      <c r="AX126" s="836" t="s">
        <v>440</v>
      </c>
      <c r="AY126" s="794"/>
      <c r="AZ126" s="794"/>
      <c r="BA126" s="794"/>
      <c r="BB126" s="794"/>
      <c r="BC126" s="794"/>
      <c r="BD126" s="794"/>
      <c r="BE126" s="795"/>
      <c r="BF126" s="793" t="s">
        <v>441</v>
      </c>
      <c r="BG126" s="794"/>
      <c r="BH126" s="794"/>
      <c r="BI126" s="794"/>
      <c r="BJ126" s="794"/>
      <c r="BK126" s="794"/>
      <c r="BL126" s="795"/>
      <c r="BM126" s="793" t="s">
        <v>442</v>
      </c>
      <c r="BN126" s="794"/>
      <c r="BO126" s="794"/>
      <c r="BP126" s="794"/>
      <c r="BQ126" s="794"/>
      <c r="BR126" s="794"/>
      <c r="BS126" s="795"/>
      <c r="BT126" s="793" t="s">
        <v>443</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444</v>
      </c>
      <c r="CQ126" s="798"/>
      <c r="CR126" s="798"/>
      <c r="CS126" s="798"/>
      <c r="CT126" s="798"/>
      <c r="CU126" s="798"/>
      <c r="CV126" s="798"/>
      <c r="CW126" s="798"/>
      <c r="CX126" s="798"/>
      <c r="CY126" s="798"/>
      <c r="CZ126" s="798"/>
      <c r="DA126" s="798"/>
      <c r="DB126" s="798"/>
      <c r="DC126" s="798"/>
      <c r="DD126" s="798"/>
      <c r="DE126" s="798"/>
      <c r="DF126" s="799"/>
      <c r="DG126" s="800" t="s">
        <v>109</v>
      </c>
      <c r="DH126" s="801"/>
      <c r="DI126" s="801"/>
      <c r="DJ126" s="801"/>
      <c r="DK126" s="801"/>
      <c r="DL126" s="801" t="s">
        <v>109</v>
      </c>
      <c r="DM126" s="801"/>
      <c r="DN126" s="801"/>
      <c r="DO126" s="801"/>
      <c r="DP126" s="801"/>
      <c r="DQ126" s="801" t="s">
        <v>109</v>
      </c>
      <c r="DR126" s="801"/>
      <c r="DS126" s="801"/>
      <c r="DT126" s="801"/>
      <c r="DU126" s="801"/>
      <c r="DV126" s="853" t="s">
        <v>109</v>
      </c>
      <c r="DW126" s="853"/>
      <c r="DX126" s="853"/>
      <c r="DY126" s="853"/>
      <c r="DZ126" s="854"/>
    </row>
    <row r="127" spans="1:130" s="197" customFormat="1" ht="26.25" customHeight="1" thickBot="1" x14ac:dyDescent="0.2">
      <c r="A127" s="897"/>
      <c r="B127" s="898"/>
      <c r="C127" s="855" t="s">
        <v>445</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103</v>
      </c>
      <c r="AB127" s="814"/>
      <c r="AC127" s="814"/>
      <c r="AD127" s="814"/>
      <c r="AE127" s="815"/>
      <c r="AF127" s="816">
        <v>50</v>
      </c>
      <c r="AG127" s="814"/>
      <c r="AH127" s="814"/>
      <c r="AI127" s="814"/>
      <c r="AJ127" s="815"/>
      <c r="AK127" s="816">
        <v>40</v>
      </c>
      <c r="AL127" s="814"/>
      <c r="AM127" s="814"/>
      <c r="AN127" s="814"/>
      <c r="AO127" s="815"/>
      <c r="AP127" s="784">
        <v>0</v>
      </c>
      <c r="AQ127" s="785"/>
      <c r="AR127" s="785"/>
      <c r="AS127" s="785"/>
      <c r="AT127" s="786"/>
      <c r="AU127" s="233"/>
      <c r="AV127" s="233"/>
      <c r="AW127" s="233"/>
      <c r="AX127" s="787" t="s">
        <v>446</v>
      </c>
      <c r="AY127" s="788"/>
      <c r="AZ127" s="788"/>
      <c r="BA127" s="788"/>
      <c r="BB127" s="788"/>
      <c r="BC127" s="788"/>
      <c r="BD127" s="788"/>
      <c r="BE127" s="789"/>
      <c r="BF127" s="790" t="s">
        <v>109</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447</v>
      </c>
      <c r="CQ127" s="782"/>
      <c r="CR127" s="782"/>
      <c r="CS127" s="782"/>
      <c r="CT127" s="782"/>
      <c r="CU127" s="782"/>
      <c r="CV127" s="782"/>
      <c r="CW127" s="782"/>
      <c r="CX127" s="782"/>
      <c r="CY127" s="782"/>
      <c r="CZ127" s="782"/>
      <c r="DA127" s="782"/>
      <c r="DB127" s="782"/>
      <c r="DC127" s="782"/>
      <c r="DD127" s="782"/>
      <c r="DE127" s="782"/>
      <c r="DF127" s="783"/>
      <c r="DG127" s="849" t="s">
        <v>109</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x14ac:dyDescent="0.15">
      <c r="A128" s="825" t="s">
        <v>448</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449</v>
      </c>
      <c r="X128" s="827"/>
      <c r="Y128" s="827"/>
      <c r="Z128" s="828"/>
      <c r="AA128" s="753">
        <v>35194</v>
      </c>
      <c r="AB128" s="754"/>
      <c r="AC128" s="754"/>
      <c r="AD128" s="754"/>
      <c r="AE128" s="755"/>
      <c r="AF128" s="756">
        <v>37148</v>
      </c>
      <c r="AG128" s="754"/>
      <c r="AH128" s="754"/>
      <c r="AI128" s="754"/>
      <c r="AJ128" s="755"/>
      <c r="AK128" s="756">
        <v>28739</v>
      </c>
      <c r="AL128" s="754"/>
      <c r="AM128" s="754"/>
      <c r="AN128" s="754"/>
      <c r="AO128" s="755"/>
      <c r="AP128" s="757"/>
      <c r="AQ128" s="758"/>
      <c r="AR128" s="758"/>
      <c r="AS128" s="758"/>
      <c r="AT128" s="759"/>
      <c r="AU128" s="235"/>
      <c r="AV128" s="235"/>
      <c r="AW128" s="235"/>
      <c r="AX128" s="802" t="s">
        <v>450</v>
      </c>
      <c r="AY128" s="798"/>
      <c r="AZ128" s="798"/>
      <c r="BA128" s="798"/>
      <c r="BB128" s="798"/>
      <c r="BC128" s="798"/>
      <c r="BD128" s="798"/>
      <c r="BE128" s="799"/>
      <c r="BF128" s="820" t="s">
        <v>109</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88</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451</v>
      </c>
      <c r="X129" s="811"/>
      <c r="Y129" s="811"/>
      <c r="Z129" s="812"/>
      <c r="AA129" s="813">
        <v>2845519</v>
      </c>
      <c r="AB129" s="814"/>
      <c r="AC129" s="814"/>
      <c r="AD129" s="814"/>
      <c r="AE129" s="815"/>
      <c r="AF129" s="816">
        <v>2777126</v>
      </c>
      <c r="AG129" s="814"/>
      <c r="AH129" s="814"/>
      <c r="AI129" s="814"/>
      <c r="AJ129" s="815"/>
      <c r="AK129" s="816">
        <v>2887746</v>
      </c>
      <c r="AL129" s="814"/>
      <c r="AM129" s="814"/>
      <c r="AN129" s="814"/>
      <c r="AO129" s="815"/>
      <c r="AP129" s="817"/>
      <c r="AQ129" s="818"/>
      <c r="AR129" s="818"/>
      <c r="AS129" s="818"/>
      <c r="AT129" s="819"/>
      <c r="AU129" s="235"/>
      <c r="AV129" s="235"/>
      <c r="AW129" s="235"/>
      <c r="AX129" s="802" t="s">
        <v>452</v>
      </c>
      <c r="AY129" s="798"/>
      <c r="AZ129" s="798"/>
      <c r="BA129" s="798"/>
      <c r="BB129" s="798"/>
      <c r="BC129" s="798"/>
      <c r="BD129" s="798"/>
      <c r="BE129" s="799"/>
      <c r="BF129" s="803">
        <v>7.5</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453</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454</v>
      </c>
      <c r="X130" s="811"/>
      <c r="Y130" s="811"/>
      <c r="Z130" s="812"/>
      <c r="AA130" s="813">
        <v>443309</v>
      </c>
      <c r="AB130" s="814"/>
      <c r="AC130" s="814"/>
      <c r="AD130" s="814"/>
      <c r="AE130" s="815"/>
      <c r="AF130" s="816">
        <v>424256</v>
      </c>
      <c r="AG130" s="814"/>
      <c r="AH130" s="814"/>
      <c r="AI130" s="814"/>
      <c r="AJ130" s="815"/>
      <c r="AK130" s="816">
        <v>424182</v>
      </c>
      <c r="AL130" s="814"/>
      <c r="AM130" s="814"/>
      <c r="AN130" s="814"/>
      <c r="AO130" s="815"/>
      <c r="AP130" s="817"/>
      <c r="AQ130" s="818"/>
      <c r="AR130" s="818"/>
      <c r="AS130" s="818"/>
      <c r="AT130" s="819"/>
      <c r="AU130" s="235"/>
      <c r="AV130" s="235"/>
      <c r="AW130" s="235"/>
      <c r="AX130" s="781" t="s">
        <v>455</v>
      </c>
      <c r="AY130" s="782"/>
      <c r="AZ130" s="782"/>
      <c r="BA130" s="782"/>
      <c r="BB130" s="782"/>
      <c r="BC130" s="782"/>
      <c r="BD130" s="782"/>
      <c r="BE130" s="783"/>
      <c r="BF130" s="735" t="s">
        <v>109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456</v>
      </c>
      <c r="X131" s="744"/>
      <c r="Y131" s="744"/>
      <c r="Z131" s="745"/>
      <c r="AA131" s="746">
        <v>2402210</v>
      </c>
      <c r="AB131" s="747"/>
      <c r="AC131" s="747"/>
      <c r="AD131" s="747"/>
      <c r="AE131" s="748"/>
      <c r="AF131" s="749">
        <v>2352870</v>
      </c>
      <c r="AG131" s="747"/>
      <c r="AH131" s="747"/>
      <c r="AI131" s="747"/>
      <c r="AJ131" s="748"/>
      <c r="AK131" s="749">
        <v>2463564</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457</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458</v>
      </c>
      <c r="W132" s="767"/>
      <c r="X132" s="767"/>
      <c r="Y132" s="767"/>
      <c r="Z132" s="768"/>
      <c r="AA132" s="769">
        <v>8.3575540860000004</v>
      </c>
      <c r="AB132" s="770"/>
      <c r="AC132" s="770"/>
      <c r="AD132" s="770"/>
      <c r="AE132" s="771"/>
      <c r="AF132" s="772">
        <v>7.5447432279999997</v>
      </c>
      <c r="AG132" s="770"/>
      <c r="AH132" s="770"/>
      <c r="AI132" s="770"/>
      <c r="AJ132" s="771"/>
      <c r="AK132" s="772">
        <v>6.8216210339999996</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459</v>
      </c>
      <c r="W133" s="776"/>
      <c r="X133" s="776"/>
      <c r="Y133" s="776"/>
      <c r="Z133" s="777"/>
      <c r="AA133" s="778">
        <v>9.9</v>
      </c>
      <c r="AB133" s="779"/>
      <c r="AC133" s="779"/>
      <c r="AD133" s="779"/>
      <c r="AE133" s="780"/>
      <c r="AF133" s="778">
        <v>8.6999999999999993</v>
      </c>
      <c r="AG133" s="779"/>
      <c r="AH133" s="779"/>
      <c r="AI133" s="779"/>
      <c r="AJ133" s="780"/>
      <c r="AK133" s="778">
        <v>7.5</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460</v>
      </c>
      <c r="B5" s="246"/>
      <c r="C5" s="246"/>
      <c r="D5" s="246"/>
      <c r="E5" s="246"/>
      <c r="F5" s="246"/>
      <c r="G5" s="246"/>
      <c r="H5" s="246"/>
      <c r="I5" s="246"/>
      <c r="J5" s="246"/>
      <c r="K5" s="246"/>
      <c r="L5" s="246"/>
      <c r="M5" s="246"/>
      <c r="N5" s="246"/>
      <c r="O5" s="247"/>
    </row>
    <row r="6" spans="1:16" x14ac:dyDescent="0.15">
      <c r="A6" s="248"/>
      <c r="B6" s="244"/>
      <c r="C6" s="244"/>
      <c r="D6" s="244"/>
      <c r="E6" s="244"/>
      <c r="F6" s="244"/>
      <c r="G6" s="249" t="s">
        <v>461</v>
      </c>
      <c r="H6" s="249"/>
      <c r="I6" s="249"/>
      <c r="J6" s="249"/>
      <c r="K6" s="244"/>
      <c r="L6" s="244"/>
      <c r="M6" s="244"/>
      <c r="N6" s="244"/>
    </row>
    <row r="7" spans="1:16" x14ac:dyDescent="0.15">
      <c r="A7" s="248"/>
      <c r="B7" s="244"/>
      <c r="C7" s="244"/>
      <c r="D7" s="244"/>
      <c r="E7" s="244"/>
      <c r="F7" s="244"/>
      <c r="G7" s="251"/>
      <c r="H7" s="252"/>
      <c r="I7" s="252"/>
      <c r="J7" s="253"/>
      <c r="K7" s="1149" t="s">
        <v>462</v>
      </c>
      <c r="L7" s="254"/>
      <c r="M7" s="255" t="s">
        <v>463</v>
      </c>
      <c r="N7" s="256"/>
    </row>
    <row r="8" spans="1:16" x14ac:dyDescent="0.15">
      <c r="A8" s="248"/>
      <c r="B8" s="244"/>
      <c r="C8" s="244"/>
      <c r="D8" s="244"/>
      <c r="E8" s="244"/>
      <c r="F8" s="244"/>
      <c r="G8" s="257"/>
      <c r="H8" s="258"/>
      <c r="I8" s="258"/>
      <c r="J8" s="259"/>
      <c r="K8" s="1150"/>
      <c r="L8" s="260" t="s">
        <v>464</v>
      </c>
      <c r="M8" s="261" t="s">
        <v>465</v>
      </c>
      <c r="N8" s="262" t="s">
        <v>466</v>
      </c>
    </row>
    <row r="9" spans="1:16" x14ac:dyDescent="0.15">
      <c r="A9" s="248"/>
      <c r="B9" s="244"/>
      <c r="C9" s="244"/>
      <c r="D9" s="244"/>
      <c r="E9" s="244"/>
      <c r="F9" s="244"/>
      <c r="G9" s="1163" t="s">
        <v>467</v>
      </c>
      <c r="H9" s="1164"/>
      <c r="I9" s="1164"/>
      <c r="J9" s="1165"/>
      <c r="K9" s="263">
        <v>836716</v>
      </c>
      <c r="L9" s="264">
        <v>123337</v>
      </c>
      <c r="M9" s="265">
        <v>133600</v>
      </c>
      <c r="N9" s="266">
        <v>-7.7</v>
      </c>
    </row>
    <row r="10" spans="1:16" x14ac:dyDescent="0.15">
      <c r="A10" s="248"/>
      <c r="B10" s="244"/>
      <c r="C10" s="244"/>
      <c r="D10" s="244"/>
      <c r="E10" s="244"/>
      <c r="F10" s="244"/>
      <c r="G10" s="1163" t="s">
        <v>468</v>
      </c>
      <c r="H10" s="1164"/>
      <c r="I10" s="1164"/>
      <c r="J10" s="1165"/>
      <c r="K10" s="267">
        <v>19483</v>
      </c>
      <c r="L10" s="268">
        <v>2872</v>
      </c>
      <c r="M10" s="269">
        <v>14806</v>
      </c>
      <c r="N10" s="270">
        <v>-80.599999999999994</v>
      </c>
    </row>
    <row r="11" spans="1:16" ht="13.5" customHeight="1" x14ac:dyDescent="0.15">
      <c r="A11" s="248"/>
      <c r="B11" s="244"/>
      <c r="C11" s="244"/>
      <c r="D11" s="244"/>
      <c r="E11" s="244"/>
      <c r="F11" s="244"/>
      <c r="G11" s="1163" t="s">
        <v>469</v>
      </c>
      <c r="H11" s="1164"/>
      <c r="I11" s="1164"/>
      <c r="J11" s="1165"/>
      <c r="K11" s="267">
        <v>131537</v>
      </c>
      <c r="L11" s="268">
        <v>19389</v>
      </c>
      <c r="M11" s="269">
        <v>22006</v>
      </c>
      <c r="N11" s="270">
        <v>-11.9</v>
      </c>
    </row>
    <row r="12" spans="1:16" ht="13.5" customHeight="1" x14ac:dyDescent="0.15">
      <c r="A12" s="248"/>
      <c r="B12" s="244"/>
      <c r="C12" s="244"/>
      <c r="D12" s="244"/>
      <c r="E12" s="244"/>
      <c r="F12" s="244"/>
      <c r="G12" s="1163" t="s">
        <v>470</v>
      </c>
      <c r="H12" s="1164"/>
      <c r="I12" s="1164"/>
      <c r="J12" s="1165"/>
      <c r="K12" s="267" t="s">
        <v>471</v>
      </c>
      <c r="L12" s="268" t="s">
        <v>471</v>
      </c>
      <c r="M12" s="269">
        <v>3064</v>
      </c>
      <c r="N12" s="270" t="s">
        <v>471</v>
      </c>
    </row>
    <row r="13" spans="1:16" ht="13.5" customHeight="1" x14ac:dyDescent="0.15">
      <c r="A13" s="248"/>
      <c r="B13" s="244"/>
      <c r="C13" s="244"/>
      <c r="D13" s="244"/>
      <c r="E13" s="244"/>
      <c r="F13" s="244"/>
      <c r="G13" s="1163" t="s">
        <v>472</v>
      </c>
      <c r="H13" s="1164"/>
      <c r="I13" s="1164"/>
      <c r="J13" s="1165"/>
      <c r="K13" s="267" t="s">
        <v>471</v>
      </c>
      <c r="L13" s="268" t="s">
        <v>471</v>
      </c>
      <c r="M13" s="269" t="s">
        <v>471</v>
      </c>
      <c r="N13" s="270" t="s">
        <v>471</v>
      </c>
    </row>
    <row r="14" spans="1:16" ht="13.5" customHeight="1" x14ac:dyDescent="0.15">
      <c r="A14" s="248"/>
      <c r="B14" s="244"/>
      <c r="C14" s="244"/>
      <c r="D14" s="244"/>
      <c r="E14" s="244"/>
      <c r="F14" s="244"/>
      <c r="G14" s="1163" t="s">
        <v>473</v>
      </c>
      <c r="H14" s="1164"/>
      <c r="I14" s="1164"/>
      <c r="J14" s="1165"/>
      <c r="K14" s="267">
        <v>33565</v>
      </c>
      <c r="L14" s="268">
        <v>4948</v>
      </c>
      <c r="M14" s="269">
        <v>5782</v>
      </c>
      <c r="N14" s="270">
        <v>-14.4</v>
      </c>
    </row>
    <row r="15" spans="1:16" ht="13.5" customHeight="1" x14ac:dyDescent="0.15">
      <c r="A15" s="248"/>
      <c r="B15" s="244"/>
      <c r="C15" s="244"/>
      <c r="D15" s="244"/>
      <c r="E15" s="244"/>
      <c r="F15" s="244"/>
      <c r="G15" s="1163" t="s">
        <v>474</v>
      </c>
      <c r="H15" s="1164"/>
      <c r="I15" s="1164"/>
      <c r="J15" s="1165"/>
      <c r="K15" s="267" t="s">
        <v>471</v>
      </c>
      <c r="L15" s="268" t="s">
        <v>471</v>
      </c>
      <c r="M15" s="269">
        <v>3053</v>
      </c>
      <c r="N15" s="270" t="s">
        <v>471</v>
      </c>
    </row>
    <row r="16" spans="1:16" x14ac:dyDescent="0.15">
      <c r="A16" s="248"/>
      <c r="B16" s="244"/>
      <c r="C16" s="244"/>
      <c r="D16" s="244"/>
      <c r="E16" s="244"/>
      <c r="F16" s="244"/>
      <c r="G16" s="1166" t="s">
        <v>475</v>
      </c>
      <c r="H16" s="1167"/>
      <c r="I16" s="1167"/>
      <c r="J16" s="1168"/>
      <c r="K16" s="268">
        <v>-72388</v>
      </c>
      <c r="L16" s="268">
        <v>-10670</v>
      </c>
      <c r="M16" s="269">
        <v>-14525</v>
      </c>
      <c r="N16" s="270">
        <v>-26.5</v>
      </c>
    </row>
    <row r="17" spans="1:16" x14ac:dyDescent="0.15">
      <c r="A17" s="248"/>
      <c r="B17" s="244"/>
      <c r="C17" s="244"/>
      <c r="D17" s="244"/>
      <c r="E17" s="244"/>
      <c r="F17" s="244"/>
      <c r="G17" s="1166" t="s">
        <v>167</v>
      </c>
      <c r="H17" s="1167"/>
      <c r="I17" s="1167"/>
      <c r="J17" s="1168"/>
      <c r="K17" s="268">
        <v>948913</v>
      </c>
      <c r="L17" s="268">
        <v>139875</v>
      </c>
      <c r="M17" s="269">
        <v>167785</v>
      </c>
      <c r="N17" s="270">
        <v>-16.600000000000001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476</v>
      </c>
      <c r="H19" s="244"/>
      <c r="I19" s="244"/>
      <c r="J19" s="244"/>
      <c r="K19" s="244"/>
      <c r="L19" s="244"/>
      <c r="M19" s="244"/>
      <c r="N19" s="244"/>
    </row>
    <row r="20" spans="1:16" x14ac:dyDescent="0.15">
      <c r="A20" s="248"/>
      <c r="B20" s="244"/>
      <c r="C20" s="244"/>
      <c r="D20" s="244"/>
      <c r="E20" s="244"/>
      <c r="F20" s="244"/>
      <c r="G20" s="272"/>
      <c r="H20" s="273"/>
      <c r="I20" s="273"/>
      <c r="J20" s="274"/>
      <c r="K20" s="275" t="s">
        <v>477</v>
      </c>
      <c r="L20" s="276" t="s">
        <v>478</v>
      </c>
      <c r="M20" s="277" t="s">
        <v>479</v>
      </c>
      <c r="N20" s="278"/>
    </row>
    <row r="21" spans="1:16" s="284" customFormat="1" x14ac:dyDescent="0.15">
      <c r="A21" s="279"/>
      <c r="B21" s="249"/>
      <c r="C21" s="249"/>
      <c r="D21" s="249"/>
      <c r="E21" s="249"/>
      <c r="F21" s="249"/>
      <c r="G21" s="1160" t="s">
        <v>480</v>
      </c>
      <c r="H21" s="1161"/>
      <c r="I21" s="1161"/>
      <c r="J21" s="1162"/>
      <c r="K21" s="280">
        <v>12.23</v>
      </c>
      <c r="L21" s="281">
        <v>15.11</v>
      </c>
      <c r="M21" s="282">
        <v>-2.88</v>
      </c>
      <c r="N21" s="249"/>
      <c r="O21" s="283"/>
      <c r="P21" s="279"/>
    </row>
    <row r="22" spans="1:16" s="284" customFormat="1" x14ac:dyDescent="0.15">
      <c r="A22" s="279"/>
      <c r="B22" s="249"/>
      <c r="C22" s="249"/>
      <c r="D22" s="249"/>
      <c r="E22" s="249"/>
      <c r="F22" s="249"/>
      <c r="G22" s="1160" t="s">
        <v>481</v>
      </c>
      <c r="H22" s="1161"/>
      <c r="I22" s="1161"/>
      <c r="J22" s="1162"/>
      <c r="K22" s="285">
        <v>96.7</v>
      </c>
      <c r="L22" s="286">
        <v>96.1</v>
      </c>
      <c r="M22" s="287">
        <v>0.6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484</v>
      </c>
      <c r="H29" s="249"/>
      <c r="I29" s="249"/>
      <c r="J29" s="249"/>
      <c r="K29" s="244"/>
      <c r="L29" s="244"/>
      <c r="M29" s="244"/>
      <c r="N29" s="244"/>
      <c r="O29" s="293"/>
    </row>
    <row r="30" spans="1:16" x14ac:dyDescent="0.15">
      <c r="A30" s="248"/>
      <c r="B30" s="244"/>
      <c r="C30" s="244"/>
      <c r="D30" s="244"/>
      <c r="E30" s="244"/>
      <c r="F30" s="244"/>
      <c r="G30" s="251"/>
      <c r="H30" s="252"/>
      <c r="I30" s="252"/>
      <c r="J30" s="253"/>
      <c r="K30" s="1149" t="s">
        <v>462</v>
      </c>
      <c r="L30" s="254"/>
      <c r="M30" s="255" t="s">
        <v>463</v>
      </c>
      <c r="N30" s="256"/>
    </row>
    <row r="31" spans="1:16" x14ac:dyDescent="0.15">
      <c r="A31" s="248"/>
      <c r="B31" s="244"/>
      <c r="C31" s="244"/>
      <c r="D31" s="244"/>
      <c r="E31" s="244"/>
      <c r="F31" s="244"/>
      <c r="G31" s="257"/>
      <c r="H31" s="258"/>
      <c r="I31" s="258"/>
      <c r="J31" s="259"/>
      <c r="K31" s="1150"/>
      <c r="L31" s="260" t="s">
        <v>464</v>
      </c>
      <c r="M31" s="261" t="s">
        <v>465</v>
      </c>
      <c r="N31" s="262" t="s">
        <v>466</v>
      </c>
    </row>
    <row r="32" spans="1:16" ht="27" customHeight="1" x14ac:dyDescent="0.15">
      <c r="A32" s="248"/>
      <c r="B32" s="244"/>
      <c r="C32" s="244"/>
      <c r="D32" s="244"/>
      <c r="E32" s="244"/>
      <c r="F32" s="244"/>
      <c r="G32" s="1151" t="s">
        <v>485</v>
      </c>
      <c r="H32" s="1152"/>
      <c r="I32" s="1152"/>
      <c r="J32" s="1153"/>
      <c r="K32" s="294">
        <v>538136</v>
      </c>
      <c r="L32" s="294">
        <v>79324</v>
      </c>
      <c r="M32" s="295">
        <v>102348</v>
      </c>
      <c r="N32" s="296">
        <v>-22.5</v>
      </c>
    </row>
    <row r="33" spans="1:16" ht="13.5" customHeight="1" x14ac:dyDescent="0.15">
      <c r="A33" s="248"/>
      <c r="B33" s="244"/>
      <c r="C33" s="244"/>
      <c r="D33" s="244"/>
      <c r="E33" s="244"/>
      <c r="F33" s="244"/>
      <c r="G33" s="1151" t="s">
        <v>486</v>
      </c>
      <c r="H33" s="1152"/>
      <c r="I33" s="1152"/>
      <c r="J33" s="1153"/>
      <c r="K33" s="294" t="s">
        <v>471</v>
      </c>
      <c r="L33" s="294" t="s">
        <v>471</v>
      </c>
      <c r="M33" s="295" t="s">
        <v>471</v>
      </c>
      <c r="N33" s="296" t="s">
        <v>471</v>
      </c>
    </row>
    <row r="34" spans="1:16" ht="27" customHeight="1" x14ac:dyDescent="0.15">
      <c r="A34" s="248"/>
      <c r="B34" s="244"/>
      <c r="C34" s="244"/>
      <c r="D34" s="244"/>
      <c r="E34" s="244"/>
      <c r="F34" s="244"/>
      <c r="G34" s="1151" t="s">
        <v>487</v>
      </c>
      <c r="H34" s="1152"/>
      <c r="I34" s="1152"/>
      <c r="J34" s="1153"/>
      <c r="K34" s="294" t="s">
        <v>471</v>
      </c>
      <c r="L34" s="294" t="s">
        <v>471</v>
      </c>
      <c r="M34" s="295">
        <v>242</v>
      </c>
      <c r="N34" s="296" t="s">
        <v>471</v>
      </c>
    </row>
    <row r="35" spans="1:16" ht="27" customHeight="1" x14ac:dyDescent="0.15">
      <c r="A35" s="248"/>
      <c r="B35" s="244"/>
      <c r="C35" s="244"/>
      <c r="D35" s="244"/>
      <c r="E35" s="244"/>
      <c r="F35" s="244"/>
      <c r="G35" s="1151" t="s">
        <v>488</v>
      </c>
      <c r="H35" s="1152"/>
      <c r="I35" s="1152"/>
      <c r="J35" s="1153"/>
      <c r="K35" s="294">
        <v>34069</v>
      </c>
      <c r="L35" s="294">
        <v>5022</v>
      </c>
      <c r="M35" s="295">
        <v>23122</v>
      </c>
      <c r="N35" s="296">
        <v>-78.3</v>
      </c>
    </row>
    <row r="36" spans="1:16" ht="27" customHeight="1" x14ac:dyDescent="0.15">
      <c r="A36" s="248"/>
      <c r="B36" s="244"/>
      <c r="C36" s="244"/>
      <c r="D36" s="244"/>
      <c r="E36" s="244"/>
      <c r="F36" s="244"/>
      <c r="G36" s="1151" t="s">
        <v>489</v>
      </c>
      <c r="H36" s="1152"/>
      <c r="I36" s="1152"/>
      <c r="J36" s="1153"/>
      <c r="K36" s="294">
        <v>48711</v>
      </c>
      <c r="L36" s="294">
        <v>7180</v>
      </c>
      <c r="M36" s="295">
        <v>5214</v>
      </c>
      <c r="N36" s="296">
        <v>37.700000000000003</v>
      </c>
    </row>
    <row r="37" spans="1:16" ht="13.5" customHeight="1" x14ac:dyDescent="0.15">
      <c r="A37" s="248"/>
      <c r="B37" s="244"/>
      <c r="C37" s="244"/>
      <c r="D37" s="244"/>
      <c r="E37" s="244"/>
      <c r="F37" s="244"/>
      <c r="G37" s="1151" t="s">
        <v>490</v>
      </c>
      <c r="H37" s="1152"/>
      <c r="I37" s="1152"/>
      <c r="J37" s="1153"/>
      <c r="K37" s="294">
        <v>40</v>
      </c>
      <c r="L37" s="294">
        <v>6</v>
      </c>
      <c r="M37" s="295">
        <v>1563</v>
      </c>
      <c r="N37" s="296">
        <v>-99.6</v>
      </c>
    </row>
    <row r="38" spans="1:16" ht="27" customHeight="1" x14ac:dyDescent="0.15">
      <c r="A38" s="248"/>
      <c r="B38" s="244"/>
      <c r="C38" s="244"/>
      <c r="D38" s="244"/>
      <c r="E38" s="244"/>
      <c r="F38" s="244"/>
      <c r="G38" s="1154" t="s">
        <v>491</v>
      </c>
      <c r="H38" s="1155"/>
      <c r="I38" s="1155"/>
      <c r="J38" s="1156"/>
      <c r="K38" s="297">
        <v>20</v>
      </c>
      <c r="L38" s="297">
        <v>3</v>
      </c>
      <c r="M38" s="298">
        <v>19</v>
      </c>
      <c r="N38" s="299">
        <v>-84.2</v>
      </c>
      <c r="O38" s="293"/>
    </row>
    <row r="39" spans="1:16" x14ac:dyDescent="0.15">
      <c r="A39" s="248"/>
      <c r="B39" s="244"/>
      <c r="C39" s="244"/>
      <c r="D39" s="244"/>
      <c r="E39" s="244"/>
      <c r="F39" s="244"/>
      <c r="G39" s="1154" t="s">
        <v>492</v>
      </c>
      <c r="H39" s="1155"/>
      <c r="I39" s="1155"/>
      <c r="J39" s="1156"/>
      <c r="K39" s="300">
        <v>-28739</v>
      </c>
      <c r="L39" s="300">
        <v>-4236</v>
      </c>
      <c r="M39" s="301">
        <v>-4672</v>
      </c>
      <c r="N39" s="302">
        <v>-9.3000000000000007</v>
      </c>
      <c r="O39" s="293"/>
    </row>
    <row r="40" spans="1:16" ht="27" customHeight="1" x14ac:dyDescent="0.15">
      <c r="A40" s="248"/>
      <c r="B40" s="244"/>
      <c r="C40" s="244"/>
      <c r="D40" s="244"/>
      <c r="E40" s="244"/>
      <c r="F40" s="244"/>
      <c r="G40" s="1151" t="s">
        <v>493</v>
      </c>
      <c r="H40" s="1152"/>
      <c r="I40" s="1152"/>
      <c r="J40" s="1153"/>
      <c r="K40" s="300">
        <v>-424182</v>
      </c>
      <c r="L40" s="300">
        <v>-62527</v>
      </c>
      <c r="M40" s="301">
        <v>-92903</v>
      </c>
      <c r="N40" s="302">
        <v>-32.700000000000003</v>
      </c>
      <c r="O40" s="293"/>
    </row>
    <row r="41" spans="1:16" x14ac:dyDescent="0.15">
      <c r="A41" s="248"/>
      <c r="B41" s="244"/>
      <c r="C41" s="244"/>
      <c r="D41" s="244"/>
      <c r="E41" s="244"/>
      <c r="F41" s="244"/>
      <c r="G41" s="1157" t="s">
        <v>278</v>
      </c>
      <c r="H41" s="1158"/>
      <c r="I41" s="1158"/>
      <c r="J41" s="1159"/>
      <c r="K41" s="294">
        <v>168055</v>
      </c>
      <c r="L41" s="300">
        <v>24772</v>
      </c>
      <c r="M41" s="301">
        <v>34934</v>
      </c>
      <c r="N41" s="302">
        <v>-29.1</v>
      </c>
      <c r="O41" s="293"/>
    </row>
    <row r="42" spans="1:16" x14ac:dyDescent="0.15">
      <c r="A42" s="248"/>
      <c r="B42" s="244"/>
      <c r="C42" s="244"/>
      <c r="D42" s="244"/>
      <c r="E42" s="244"/>
      <c r="F42" s="244"/>
      <c r="G42" s="303" t="s">
        <v>494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496</v>
      </c>
      <c r="H48" s="308"/>
      <c r="I48" s="308"/>
      <c r="J48" s="308"/>
      <c r="K48" s="308"/>
      <c r="L48" s="308"/>
      <c r="M48" s="309"/>
      <c r="N48" s="308"/>
    </row>
    <row r="49" spans="1:14" ht="13.5" customHeight="1" x14ac:dyDescent="0.15">
      <c r="A49" s="248"/>
      <c r="B49" s="244"/>
      <c r="C49" s="244"/>
      <c r="D49" s="244"/>
      <c r="E49" s="244"/>
      <c r="F49" s="244"/>
      <c r="G49" s="310"/>
      <c r="H49" s="311"/>
      <c r="I49" s="1144" t="s">
        <v>462</v>
      </c>
      <c r="J49" s="1146" t="s">
        <v>497</v>
      </c>
      <c r="K49" s="1147"/>
      <c r="L49" s="1147"/>
      <c r="M49" s="1147"/>
      <c r="N49" s="1148"/>
    </row>
    <row r="50" spans="1:14" x14ac:dyDescent="0.15">
      <c r="A50" s="248"/>
      <c r="B50" s="244"/>
      <c r="C50" s="244"/>
      <c r="D50" s="244"/>
      <c r="E50" s="244"/>
      <c r="F50" s="244"/>
      <c r="G50" s="312"/>
      <c r="H50" s="313"/>
      <c r="I50" s="1145"/>
      <c r="J50" s="314" t="s">
        <v>498</v>
      </c>
      <c r="K50" s="315" t="s">
        <v>499</v>
      </c>
      <c r="L50" s="316" t="s">
        <v>500</v>
      </c>
      <c r="M50" s="317" t="s">
        <v>501</v>
      </c>
      <c r="N50" s="318" t="s">
        <v>502</v>
      </c>
    </row>
    <row r="51" spans="1:14" x14ac:dyDescent="0.15">
      <c r="A51" s="248"/>
      <c r="B51" s="244"/>
      <c r="C51" s="244"/>
      <c r="D51" s="244"/>
      <c r="E51" s="244"/>
      <c r="F51" s="244"/>
      <c r="G51" s="310" t="s">
        <v>503</v>
      </c>
      <c r="H51" s="311"/>
      <c r="I51" s="319">
        <v>571449</v>
      </c>
      <c r="J51" s="320">
        <v>80350</v>
      </c>
      <c r="K51" s="321">
        <v>-45.9</v>
      </c>
      <c r="L51" s="322">
        <v>146140</v>
      </c>
      <c r="M51" s="323">
        <v>-24.1</v>
      </c>
      <c r="N51" s="324">
        <v>-21.8</v>
      </c>
    </row>
    <row r="52" spans="1:14" x14ac:dyDescent="0.15">
      <c r="A52" s="248"/>
      <c r="B52" s="244"/>
      <c r="C52" s="244"/>
      <c r="D52" s="244"/>
      <c r="E52" s="244"/>
      <c r="F52" s="244"/>
      <c r="G52" s="325"/>
      <c r="H52" s="326" t="s">
        <v>504</v>
      </c>
      <c r="I52" s="327">
        <v>341339</v>
      </c>
      <c r="J52" s="328">
        <v>47995</v>
      </c>
      <c r="K52" s="329">
        <v>-42.4</v>
      </c>
      <c r="L52" s="330">
        <v>75451</v>
      </c>
      <c r="M52" s="331">
        <v>-8.1999999999999993</v>
      </c>
      <c r="N52" s="332">
        <v>-34.200000000000003</v>
      </c>
    </row>
    <row r="53" spans="1:14" x14ac:dyDescent="0.15">
      <c r="A53" s="248"/>
      <c r="B53" s="244"/>
      <c r="C53" s="244"/>
      <c r="D53" s="244"/>
      <c r="E53" s="244"/>
      <c r="F53" s="244"/>
      <c r="G53" s="310" t="s">
        <v>505</v>
      </c>
      <c r="H53" s="311"/>
      <c r="I53" s="319">
        <v>344758</v>
      </c>
      <c r="J53" s="320">
        <v>48791</v>
      </c>
      <c r="K53" s="321">
        <v>-39.299999999999997</v>
      </c>
      <c r="L53" s="322">
        <v>146641</v>
      </c>
      <c r="M53" s="323">
        <v>0.3</v>
      </c>
      <c r="N53" s="324">
        <v>-39.6</v>
      </c>
    </row>
    <row r="54" spans="1:14" x14ac:dyDescent="0.15">
      <c r="A54" s="248"/>
      <c r="B54" s="244"/>
      <c r="C54" s="244"/>
      <c r="D54" s="244"/>
      <c r="E54" s="244"/>
      <c r="F54" s="244"/>
      <c r="G54" s="325"/>
      <c r="H54" s="326" t="s">
        <v>504</v>
      </c>
      <c r="I54" s="327">
        <v>140782</v>
      </c>
      <c r="J54" s="328">
        <v>19924</v>
      </c>
      <c r="K54" s="329">
        <v>-58.5</v>
      </c>
      <c r="L54" s="330">
        <v>68142</v>
      </c>
      <c r="M54" s="331">
        <v>-9.6999999999999993</v>
      </c>
      <c r="N54" s="332">
        <v>-48.8</v>
      </c>
    </row>
    <row r="55" spans="1:14" x14ac:dyDescent="0.15">
      <c r="A55" s="248"/>
      <c r="B55" s="244"/>
      <c r="C55" s="244"/>
      <c r="D55" s="244"/>
      <c r="E55" s="244"/>
      <c r="F55" s="244"/>
      <c r="G55" s="310" t="s">
        <v>506</v>
      </c>
      <c r="H55" s="311"/>
      <c r="I55" s="319">
        <v>1232412</v>
      </c>
      <c r="J55" s="320">
        <v>175283</v>
      </c>
      <c r="K55" s="321">
        <v>259.3</v>
      </c>
      <c r="L55" s="322">
        <v>174587</v>
      </c>
      <c r="M55" s="323">
        <v>19.100000000000001</v>
      </c>
      <c r="N55" s="324">
        <v>240.2</v>
      </c>
    </row>
    <row r="56" spans="1:14" x14ac:dyDescent="0.15">
      <c r="A56" s="248"/>
      <c r="B56" s="244"/>
      <c r="C56" s="244"/>
      <c r="D56" s="244"/>
      <c r="E56" s="244"/>
      <c r="F56" s="244"/>
      <c r="G56" s="325"/>
      <c r="H56" s="326" t="s">
        <v>504</v>
      </c>
      <c r="I56" s="327">
        <v>797743</v>
      </c>
      <c r="J56" s="328">
        <v>113461</v>
      </c>
      <c r="K56" s="329">
        <v>469.5</v>
      </c>
      <c r="L56" s="330">
        <v>79695</v>
      </c>
      <c r="M56" s="331">
        <v>17</v>
      </c>
      <c r="N56" s="332">
        <v>452.5</v>
      </c>
    </row>
    <row r="57" spans="1:14" x14ac:dyDescent="0.15">
      <c r="A57" s="248"/>
      <c r="B57" s="244"/>
      <c r="C57" s="244"/>
      <c r="D57" s="244"/>
      <c r="E57" s="244"/>
      <c r="F57" s="244"/>
      <c r="G57" s="310" t="s">
        <v>507</v>
      </c>
      <c r="H57" s="311"/>
      <c r="I57" s="319">
        <v>1521178</v>
      </c>
      <c r="J57" s="320">
        <v>218843</v>
      </c>
      <c r="K57" s="321">
        <v>24.9</v>
      </c>
      <c r="L57" s="322">
        <v>175675</v>
      </c>
      <c r="M57" s="323">
        <v>0.6</v>
      </c>
      <c r="N57" s="324">
        <v>24.3</v>
      </c>
    </row>
    <row r="58" spans="1:14" x14ac:dyDescent="0.15">
      <c r="A58" s="248"/>
      <c r="B58" s="244"/>
      <c r="C58" s="244"/>
      <c r="D58" s="244"/>
      <c r="E58" s="244"/>
      <c r="F58" s="244"/>
      <c r="G58" s="325"/>
      <c r="H58" s="326" t="s">
        <v>504</v>
      </c>
      <c r="I58" s="327">
        <v>598308</v>
      </c>
      <c r="J58" s="328">
        <v>86075</v>
      </c>
      <c r="K58" s="329">
        <v>-24.1</v>
      </c>
      <c r="L58" s="330">
        <v>87698</v>
      </c>
      <c r="M58" s="331">
        <v>10</v>
      </c>
      <c r="N58" s="332">
        <v>-34.1</v>
      </c>
    </row>
    <row r="59" spans="1:14" x14ac:dyDescent="0.15">
      <c r="A59" s="248"/>
      <c r="B59" s="244"/>
      <c r="C59" s="244"/>
      <c r="D59" s="244"/>
      <c r="E59" s="244"/>
      <c r="F59" s="244"/>
      <c r="G59" s="310" t="s">
        <v>508</v>
      </c>
      <c r="H59" s="311"/>
      <c r="I59" s="319">
        <v>369043</v>
      </c>
      <c r="J59" s="320">
        <v>54399</v>
      </c>
      <c r="K59" s="321">
        <v>-75.099999999999994</v>
      </c>
      <c r="L59" s="322">
        <v>162193</v>
      </c>
      <c r="M59" s="323">
        <v>-7.7</v>
      </c>
      <c r="N59" s="324">
        <v>-67.400000000000006</v>
      </c>
    </row>
    <row r="60" spans="1:14" x14ac:dyDescent="0.15">
      <c r="A60" s="248"/>
      <c r="B60" s="244"/>
      <c r="C60" s="244"/>
      <c r="D60" s="244"/>
      <c r="E60" s="244"/>
      <c r="F60" s="244"/>
      <c r="G60" s="325"/>
      <c r="H60" s="326" t="s">
        <v>504</v>
      </c>
      <c r="I60" s="333">
        <v>66029</v>
      </c>
      <c r="J60" s="328">
        <v>9733</v>
      </c>
      <c r="K60" s="329">
        <v>-88.7</v>
      </c>
      <c r="L60" s="330">
        <v>79985</v>
      </c>
      <c r="M60" s="331">
        <v>-8.8000000000000007</v>
      </c>
      <c r="N60" s="332">
        <v>-79.900000000000006</v>
      </c>
    </row>
    <row r="61" spans="1:14" x14ac:dyDescent="0.15">
      <c r="A61" s="248"/>
      <c r="B61" s="244"/>
      <c r="C61" s="244"/>
      <c r="D61" s="244"/>
      <c r="E61" s="244"/>
      <c r="F61" s="244"/>
      <c r="G61" s="310" t="s">
        <v>509</v>
      </c>
      <c r="H61" s="334"/>
      <c r="I61" s="335">
        <v>807768</v>
      </c>
      <c r="J61" s="336">
        <v>115533</v>
      </c>
      <c r="K61" s="337">
        <v>24.8</v>
      </c>
      <c r="L61" s="338">
        <v>161047</v>
      </c>
      <c r="M61" s="339">
        <v>-2.4</v>
      </c>
      <c r="N61" s="324">
        <v>27.2</v>
      </c>
    </row>
    <row r="62" spans="1:14" x14ac:dyDescent="0.15">
      <c r="A62" s="248"/>
      <c r="B62" s="244"/>
      <c r="C62" s="244"/>
      <c r="D62" s="244"/>
      <c r="E62" s="244"/>
      <c r="F62" s="244"/>
      <c r="G62" s="325"/>
      <c r="H62" s="326" t="s">
        <v>504</v>
      </c>
      <c r="I62" s="327">
        <v>388840</v>
      </c>
      <c r="J62" s="328">
        <v>55438</v>
      </c>
      <c r="K62" s="329">
        <v>51.2</v>
      </c>
      <c r="L62" s="330">
        <v>78194</v>
      </c>
      <c r="M62" s="331">
        <v>0.1</v>
      </c>
      <c r="N62" s="332">
        <v>51.1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511</v>
      </c>
      <c r="G46" s="8" t="s">
        <v>512</v>
      </c>
      <c r="H46" s="8" t="s">
        <v>513</v>
      </c>
      <c r="I46" s="8" t="s">
        <v>514</v>
      </c>
      <c r="J46" s="9" t="s">
        <v>515</v>
      </c>
    </row>
    <row r="47" spans="2:10" ht="57.75" customHeight="1" x14ac:dyDescent="0.15">
      <c r="B47" s="10"/>
      <c r="C47" s="1169" t="s">
        <v>3</v>
      </c>
      <c r="D47" s="1169"/>
      <c r="E47" s="1170"/>
      <c r="F47" s="11">
        <v>41.89</v>
      </c>
      <c r="G47" s="12">
        <v>43.14</v>
      </c>
      <c r="H47" s="12">
        <v>47.37</v>
      </c>
      <c r="I47" s="12">
        <v>46.6</v>
      </c>
      <c r="J47" s="13">
        <v>50.29</v>
      </c>
    </row>
    <row r="48" spans="2:10" ht="57.75" customHeight="1" x14ac:dyDescent="0.15">
      <c r="B48" s="14"/>
      <c r="C48" s="1171" t="s">
        <v>4</v>
      </c>
      <c r="D48" s="1171"/>
      <c r="E48" s="1172"/>
      <c r="F48" s="15">
        <v>3.03</v>
      </c>
      <c r="G48" s="16">
        <v>5.24</v>
      </c>
      <c r="H48" s="16">
        <v>2.2599999999999998</v>
      </c>
      <c r="I48" s="16">
        <v>3.39</v>
      </c>
      <c r="J48" s="17">
        <v>3.32</v>
      </c>
    </row>
    <row r="49" spans="2:10" ht="57.75" customHeight="1" thickBot="1" x14ac:dyDescent="0.2">
      <c r="B49" s="18"/>
      <c r="C49" s="1173" t="s">
        <v>5</v>
      </c>
      <c r="D49" s="1173"/>
      <c r="E49" s="1174"/>
      <c r="F49" s="19">
        <v>10.050000000000001</v>
      </c>
      <c r="G49" s="20">
        <v>2.98</v>
      </c>
      <c r="H49" s="20">
        <v>0.8</v>
      </c>
      <c r="I49" s="20" t="s">
        <v>516</v>
      </c>
      <c r="J49" s="21">
        <v>5.52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2017-05-10T05:32:14Z</cp:lastPrinted>
  <dcterms:created xsi:type="dcterms:W3CDTF">2017-01-25T04:30:40Z</dcterms:created>
  <dcterms:modified xsi:type="dcterms:W3CDTF">2017-05-26T10:33:50Z</dcterms:modified>
</cp:coreProperties>
</file>